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4240" windowHeight="13740" tabRatio="710"/>
  </bookViews>
  <sheets>
    <sheet name=" Spożywcze, sypkie  VI" sheetId="16" r:id="rId1"/>
  </sheets>
  <definedNames>
    <definedName name="_xlnm.Print_Titles" localSheetId="0">' Spożywcze, sypkie  VI'!$10:$10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6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12"/>
  <c r="H76"/>
  <c r="H75"/>
  <c r="A77"/>
  <c r="A75"/>
  <c r="A76"/>
  <c r="H77" l="1"/>
  <c r="A13" l="1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H24"/>
  <c r="H31"/>
  <c r="A12"/>
  <c r="H49"/>
  <c r="H27"/>
  <c r="H20"/>
  <c r="H13"/>
  <c r="H14"/>
  <c r="D79" l="1"/>
  <c r="I77"/>
  <c r="I76"/>
  <c r="I75"/>
  <c r="I13"/>
  <c r="I20"/>
  <c r="I14"/>
  <c r="I49"/>
  <c r="I24"/>
  <c r="I31"/>
  <c r="I27"/>
  <c r="H42"/>
  <c r="I42" s="1"/>
  <c r="H55"/>
  <c r="H15"/>
  <c r="H16"/>
  <c r="H17"/>
  <c r="H18"/>
  <c r="H19"/>
  <c r="H21"/>
  <c r="H22"/>
  <c r="H23"/>
  <c r="H25"/>
  <c r="H26"/>
  <c r="H28"/>
  <c r="H29"/>
  <c r="H30"/>
  <c r="H32"/>
  <c r="H33"/>
  <c r="H34"/>
  <c r="H35"/>
  <c r="H36"/>
  <c r="H37"/>
  <c r="H38"/>
  <c r="H39"/>
  <c r="H40"/>
  <c r="H41"/>
  <c r="H43"/>
  <c r="H44"/>
  <c r="H46"/>
  <c r="H47"/>
  <c r="H50"/>
  <c r="H52"/>
  <c r="H54"/>
  <c r="H57"/>
  <c r="H12"/>
  <c r="H45" l="1"/>
  <c r="I45" s="1"/>
  <c r="H58"/>
  <c r="H48"/>
  <c r="I48" s="1"/>
  <c r="H51"/>
  <c r="H53"/>
  <c r="H66"/>
  <c r="H71"/>
  <c r="H63"/>
  <c r="I63" s="1"/>
  <c r="H60"/>
  <c r="I60" s="1"/>
  <c r="H74" l="1"/>
  <c r="H56"/>
  <c r="H64"/>
  <c r="H69"/>
  <c r="I69" s="1"/>
  <c r="H61"/>
  <c r="I61" s="1"/>
  <c r="H67"/>
  <c r="H72"/>
  <c r="H70" l="1"/>
  <c r="I70" s="1"/>
  <c r="H62"/>
  <c r="I62" s="1"/>
  <c r="H59"/>
  <c r="I59" s="1"/>
  <c r="I74"/>
  <c r="I72"/>
  <c r="I71"/>
  <c r="I67"/>
  <c r="I66"/>
  <c r="I64"/>
  <c r="I58"/>
  <c r="I57"/>
  <c r="I56"/>
  <c r="I55"/>
  <c r="I54"/>
  <c r="I53"/>
  <c r="I52"/>
  <c r="I51"/>
  <c r="I50"/>
  <c r="I47"/>
  <c r="I46"/>
  <c r="I44"/>
  <c r="I43"/>
  <c r="I41"/>
  <c r="I40"/>
  <c r="I39"/>
  <c r="I38"/>
  <c r="I37"/>
  <c r="I36"/>
  <c r="I35"/>
  <c r="I34"/>
  <c r="I33"/>
  <c r="I32"/>
  <c r="I30"/>
  <c r="I29"/>
  <c r="I28"/>
  <c r="I26"/>
  <c r="I25"/>
  <c r="I23"/>
  <c r="I22"/>
  <c r="I21"/>
  <c r="I19"/>
  <c r="I18"/>
  <c r="I17"/>
  <c r="I16"/>
  <c r="I15"/>
  <c r="I12"/>
  <c r="E79" l="1"/>
  <c r="H65"/>
  <c r="I65" s="1"/>
  <c r="H73" l="1"/>
  <c r="I73" s="1"/>
  <c r="H68"/>
  <c r="I68" s="1"/>
  <c r="F80"/>
  <c r="I80" l="1"/>
  <c r="G80" l="1"/>
</calcChain>
</file>

<file path=xl/sharedStrings.xml><?xml version="1.0" encoding="utf-8"?>
<sst xmlns="http://schemas.openxmlformats.org/spreadsheetml/2006/main" count="153" uniqueCount="89">
  <si>
    <t>Lp</t>
  </si>
  <si>
    <t>Nazwa artykułu</t>
  </si>
  <si>
    <t>Ilość</t>
  </si>
  <si>
    <t>Cena jednostkowa brutto</t>
  </si>
  <si>
    <t>Wartość brutto</t>
  </si>
  <si>
    <t>Cena jednostkowa netto</t>
  </si>
  <si>
    <t>Wartość netto</t>
  </si>
  <si>
    <t>Podatek " Vat "</t>
  </si>
  <si>
    <t>Pieczęć dostawcy</t>
  </si>
  <si>
    <t>SZKOŁA  PODSTAWOWA  Nr. 32   ul. SZYMAŁY 124    41-933  BYTOM</t>
  </si>
  <si>
    <t>kg.</t>
  </si>
  <si>
    <t>szt.</t>
  </si>
  <si>
    <t>DOSTAWA ARTYKUŁÓW SPOŻYWCZYCH, SYPKICH I PRZYPRAW.</t>
  </si>
  <si>
    <t>SUMA  WARTOŚCI</t>
  </si>
  <si>
    <t>Pieczatka i podpis osoby upoważnionej.</t>
  </si>
  <si>
    <t>……………………………………………………………………………….</t>
  </si>
  <si>
    <t>Data   ……………………………………………..</t>
  </si>
  <si>
    <t>BRUTTO</t>
  </si>
  <si>
    <t>NETTO</t>
  </si>
  <si>
    <t>Jedn. miary</t>
  </si>
  <si>
    <t>Miód naturalny wielokwiatowy  1 kg.</t>
  </si>
  <si>
    <t>Olej rzepakowy  1 l.</t>
  </si>
  <si>
    <t>Olej rzepakowy  3 l.</t>
  </si>
  <si>
    <t>Oliwa z oliwek  0,5 l.</t>
  </si>
  <si>
    <t>Woda niegazowana  5 l.</t>
  </si>
  <si>
    <t>Soki owocowe różne smaki 2 l. o zawartości &lt; 10 g. cukru w 100 ml. produktu</t>
  </si>
  <si>
    <t>Ananas puszka  565 g.</t>
  </si>
  <si>
    <t xml:space="preserve">Cukier </t>
  </si>
  <si>
    <t>Groszek konserwowy puszka  400 g.</t>
  </si>
  <si>
    <t xml:space="preserve">Kapusta kiszona </t>
  </si>
  <si>
    <t>Kukurydza konserwowa puszka 400 g.</t>
  </si>
  <si>
    <t>Makaron muszelki małe - 4 jajeczny z mąki " Durum "</t>
  </si>
  <si>
    <t>Makaron spagetti - jajeczny z mąki " Durum "</t>
  </si>
  <si>
    <t>Mąka pszenna</t>
  </si>
  <si>
    <t>Mąka ziemniacznna</t>
  </si>
  <si>
    <t>Ogórki kiszone bez wody.</t>
  </si>
  <si>
    <t xml:space="preserve">Ryż biały </t>
  </si>
  <si>
    <t>Fasola czerwona konsrwerwowa puszka 400 g.</t>
  </si>
  <si>
    <t>Sól sodowo - potasowa 1 kg.</t>
  </si>
  <si>
    <t>Bułka zwykła duża 80 g.</t>
  </si>
  <si>
    <t>Cukier puder  500 g.</t>
  </si>
  <si>
    <t>CZĘŚĆ VI</t>
  </si>
  <si>
    <t>Brzoskwinia w puszce 420 g.</t>
  </si>
  <si>
    <t>Majonez 500 ml.</t>
  </si>
  <si>
    <t>Groszek " Ptysiowy " 200 g.</t>
  </si>
  <si>
    <t>Bułka tarta  0,5 kg.</t>
  </si>
  <si>
    <t xml:space="preserve">Grzanki czosnkowe 1kg. </t>
  </si>
  <si>
    <t>Kasza jęczmienna perłowa</t>
  </si>
  <si>
    <t>Kasza manna 1 kg.</t>
  </si>
  <si>
    <t>Kluski na parze pakowane po 6 szt.</t>
  </si>
  <si>
    <t>Lubczyk  10 g.</t>
  </si>
  <si>
    <t>Mąka na żur</t>
  </si>
  <si>
    <t>Przecier pomidorowy bez substancji konserwujących 100 % naturalny  500g.</t>
  </si>
  <si>
    <t>Pieprz mielony  20 g.</t>
  </si>
  <si>
    <t>Pieprz cytrynowy 20 g.</t>
  </si>
  <si>
    <t>Tymianek  10 g.</t>
  </si>
  <si>
    <t>Bazylia  10 g.</t>
  </si>
  <si>
    <t>Cynamon 10 g.</t>
  </si>
  <si>
    <t>Cząber 10 g.</t>
  </si>
  <si>
    <t>Czosnek granulowany  20 g.</t>
  </si>
  <si>
    <t>Kminek cały  20 g.</t>
  </si>
  <si>
    <t>Kolendra 20 g.</t>
  </si>
  <si>
    <t>Kurkuma mielona 15 g.</t>
  </si>
  <si>
    <t>Papryka słodka mielona 20 g.</t>
  </si>
  <si>
    <t>Sezam łuskany biały</t>
  </si>
  <si>
    <t>Makaron wstążka jajeczny z mąki "Durum"</t>
  </si>
  <si>
    <t>Przyprawa Gyros 30 g.</t>
  </si>
  <si>
    <t>Pestka dyni</t>
  </si>
  <si>
    <t xml:space="preserve">Kasza Bulgur w kartonie  4 x 100 g. </t>
  </si>
  <si>
    <t>Ryż w kartonie 4 x 100 paraboliczny</t>
  </si>
  <si>
    <t>Ryż jaśminowy w kartonie 4 x 100</t>
  </si>
  <si>
    <t>Curry  20 g.</t>
  </si>
  <si>
    <t>Gałka muszkatałowa mielona 10 g.</t>
  </si>
  <si>
    <t>Koncentrat buraczany naturalny 0,33 l.</t>
  </si>
  <si>
    <t>Liść laurowy  6 g.</t>
  </si>
  <si>
    <t>Majeranek  8 g.</t>
  </si>
  <si>
    <t>Makaron nitki - 4 jajeczny z mąki " Durum " do rosołu</t>
  </si>
  <si>
    <t>Makaron świderki - 4 jajeczny z mąki " Durum " grube</t>
  </si>
  <si>
    <t>Oregano  8 g.</t>
  </si>
  <si>
    <t>Papryka wędzona 20 g.</t>
  </si>
  <si>
    <t>Rozmaryn  15 g.</t>
  </si>
  <si>
    <t>Ziele angielskie całe 15 g.</t>
  </si>
  <si>
    <t>Zioła prowansalskie 10g.</t>
  </si>
  <si>
    <t>Makaron kolanka 4 jajeczny z mąki "Durum"</t>
  </si>
  <si>
    <t>Makaron Penne -4 jajeczny z mąki "Durum"</t>
  </si>
  <si>
    <t>Makaron kokardka mały - 4 jajeczny z mąki "Durum"</t>
  </si>
  <si>
    <t>Pomidory krojone bez skóry puszka 400g.</t>
  </si>
  <si>
    <t>" Vat "</t>
  </si>
  <si>
    <t>FORMULARZ CENOWY NALEŻY PODPISAĆ ELEKTRONICZNIE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</si>
</sst>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0.00&quot; zł.&quot;"/>
    <numFmt numFmtId="165" formatCode="#,##0.00\ &quot;zł&quot;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Arial Black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5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3" fontId="1" fillId="0" borderId="6" xfId="0" applyNumberFormat="1" applyFont="1" applyBorder="1" applyAlignment="1">
      <alignment horizontal="center" vertical="center"/>
    </xf>
    <xf numFmtId="43" fontId="1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1" fillId="0" borderId="29" xfId="0" applyFont="1" applyBorder="1" applyAlignment="1">
      <alignment vertical="center"/>
    </xf>
    <xf numFmtId="0" fontId="1" fillId="0" borderId="29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164" fontId="4" fillId="0" borderId="33" xfId="0" applyNumberFormat="1" applyFont="1" applyBorder="1" applyAlignment="1">
      <alignment horizontal="center" vertical="center"/>
    </xf>
    <xf numFmtId="9" fontId="4" fillId="2" borderId="33" xfId="0" applyNumberFormat="1" applyFont="1" applyFill="1" applyBorder="1" applyAlignment="1">
      <alignment horizontal="center" vertical="center"/>
    </xf>
    <xf numFmtId="164" fontId="4" fillId="0" borderId="37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9" fontId="4" fillId="2" borderId="6" xfId="0" applyNumberFormat="1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9" fontId="4" fillId="2" borderId="10" xfId="0" applyNumberFormat="1" applyFont="1" applyFill="1" applyBorder="1" applyAlignment="1">
      <alignment horizontal="center" vertical="center"/>
    </xf>
    <xf numFmtId="164" fontId="4" fillId="0" borderId="3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1" fontId="4" fillId="0" borderId="31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165" fontId="11" fillId="0" borderId="1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K86"/>
  <sheetViews>
    <sheetView tabSelected="1" showWhiteSpace="0" view="pageLayout" topLeftCell="A70" zoomScaleNormal="100" workbookViewId="0">
      <selection activeCell="M77" sqref="M77"/>
    </sheetView>
  </sheetViews>
  <sheetFormatPr defaultRowHeight="18.75" customHeight="1"/>
  <cols>
    <col min="1" max="1" width="4.42578125" style="4" customWidth="1"/>
    <col min="2" max="2" width="36.28515625" style="4" customWidth="1"/>
    <col min="3" max="3" width="6.140625" style="4" customWidth="1"/>
    <col min="4" max="4" width="8" style="4" customWidth="1"/>
    <col min="5" max="5" width="9.28515625" style="4" bestFit="1" customWidth="1"/>
    <col min="6" max="6" width="10" style="4" bestFit="1" customWidth="1"/>
    <col min="7" max="7" width="7.28515625" style="4" customWidth="1"/>
    <col min="8" max="8" width="9.42578125" style="4" bestFit="1" customWidth="1"/>
    <col min="9" max="9" width="10" style="4" bestFit="1" customWidth="1"/>
    <col min="10" max="10" width="10.85546875" bestFit="1" customWidth="1"/>
    <col min="11" max="11" width="12.28515625" bestFit="1" customWidth="1"/>
  </cols>
  <sheetData>
    <row r="1" spans="1:11" ht="18.75" customHeight="1">
      <c r="I1" s="34"/>
    </row>
    <row r="2" spans="1:11" ht="18.75" customHeight="1">
      <c r="A2" s="65" t="s">
        <v>9</v>
      </c>
      <c r="B2" s="65"/>
      <c r="C2" s="65"/>
      <c r="D2" s="65"/>
      <c r="E2" s="65"/>
      <c r="F2" s="65"/>
      <c r="G2" s="65"/>
      <c r="H2" s="65"/>
      <c r="I2" s="65"/>
    </row>
    <row r="5" spans="1:11" ht="18.75" customHeight="1">
      <c r="B5" s="2"/>
      <c r="D5" s="66"/>
      <c r="E5" s="66"/>
      <c r="F5" s="66"/>
      <c r="G5" s="66"/>
      <c r="H5" s="66"/>
      <c r="I5" s="66"/>
    </row>
    <row r="6" spans="1:11" ht="18.75" customHeight="1">
      <c r="B6" s="3" t="s">
        <v>8</v>
      </c>
      <c r="K6" s="35"/>
    </row>
    <row r="8" spans="1:11" ht="18.75" customHeight="1">
      <c r="B8" s="11" t="s">
        <v>41</v>
      </c>
      <c r="C8" s="67" t="s">
        <v>12</v>
      </c>
      <c r="D8" s="67"/>
      <c r="E8" s="67"/>
      <c r="F8" s="67"/>
      <c r="G8" s="67"/>
      <c r="H8" s="67"/>
      <c r="I8" s="67"/>
    </row>
    <row r="9" spans="1:11" ht="18.75" customHeight="1" thickBot="1"/>
    <row r="10" spans="1:11" s="1" customFormat="1" ht="42" customHeight="1" thickBot="1">
      <c r="A10" s="21" t="s">
        <v>0</v>
      </c>
      <c r="B10" s="16" t="s">
        <v>1</v>
      </c>
      <c r="C10" s="22" t="s">
        <v>19</v>
      </c>
      <c r="D10" s="23" t="s">
        <v>2</v>
      </c>
      <c r="E10" s="33" t="s">
        <v>3</v>
      </c>
      <c r="F10" s="24" t="s">
        <v>4</v>
      </c>
      <c r="G10" s="24" t="s">
        <v>7</v>
      </c>
      <c r="H10" s="33" t="s">
        <v>5</v>
      </c>
      <c r="I10" s="25" t="s">
        <v>6</v>
      </c>
    </row>
    <row r="11" spans="1:11" ht="16.5" customHeight="1">
      <c r="A11" s="17"/>
      <c r="B11" s="26"/>
      <c r="C11" s="17"/>
      <c r="D11" s="68"/>
      <c r="E11" s="69"/>
      <c r="F11" s="5"/>
      <c r="G11" s="19"/>
      <c r="H11" s="6"/>
      <c r="I11" s="7"/>
    </row>
    <row r="12" spans="1:11" ht="16.5" customHeight="1">
      <c r="A12" s="30">
        <f>SUBTOTAL(3,$B$12:B12)</f>
        <v>1</v>
      </c>
      <c r="B12" s="27" t="s">
        <v>26</v>
      </c>
      <c r="C12" s="18" t="s">
        <v>11</v>
      </c>
      <c r="D12" s="36">
        <v>73.616972079310941</v>
      </c>
      <c r="E12" s="9"/>
      <c r="F12" s="9">
        <f>D12*E12</f>
        <v>0</v>
      </c>
      <c r="G12" s="20">
        <v>0.05</v>
      </c>
      <c r="H12" s="9">
        <f>E12/(1+G12)</f>
        <v>0</v>
      </c>
      <c r="I12" s="10">
        <f>H12*D12</f>
        <v>0</v>
      </c>
    </row>
    <row r="13" spans="1:11" ht="16.5" customHeight="1">
      <c r="A13" s="30">
        <f>SUBTOTAL(3,$B$12:B13)</f>
        <v>2</v>
      </c>
      <c r="B13" s="28" t="s">
        <v>56</v>
      </c>
      <c r="C13" s="18" t="s">
        <v>11</v>
      </c>
      <c r="D13" s="36">
        <v>13.803182264870802</v>
      </c>
      <c r="E13" s="9"/>
      <c r="F13" s="9">
        <f t="shared" ref="F13:F76" si="0">D13*E13</f>
        <v>0</v>
      </c>
      <c r="G13" s="20">
        <v>0.05</v>
      </c>
      <c r="H13" s="9">
        <f t="shared" ref="H13:H14" si="1">E13/(1+G13)</f>
        <v>0</v>
      </c>
      <c r="I13" s="10">
        <f t="shared" ref="I13:I14" si="2">H13*D13</f>
        <v>0</v>
      </c>
    </row>
    <row r="14" spans="1:11" ht="16.5" customHeight="1">
      <c r="A14" s="30">
        <f>SUBTOTAL(3,$B$12:B14)</f>
        <v>3</v>
      </c>
      <c r="B14" s="8" t="s">
        <v>42</v>
      </c>
      <c r="C14" s="18" t="s">
        <v>11</v>
      </c>
      <c r="D14" s="36">
        <v>55.212729059483209</v>
      </c>
      <c r="E14" s="9"/>
      <c r="F14" s="9">
        <f t="shared" si="0"/>
        <v>0</v>
      </c>
      <c r="G14" s="20">
        <v>0.05</v>
      </c>
      <c r="H14" s="9">
        <f t="shared" si="1"/>
        <v>0</v>
      </c>
      <c r="I14" s="10">
        <f t="shared" si="2"/>
        <v>0</v>
      </c>
    </row>
    <row r="15" spans="1:11" ht="16.5" customHeight="1">
      <c r="A15" s="30">
        <f>SUBTOTAL(3,$B$12:B15)</f>
        <v>4</v>
      </c>
      <c r="B15" s="28" t="s">
        <v>45</v>
      </c>
      <c r="C15" s="18" t="s">
        <v>11</v>
      </c>
      <c r="D15" s="36">
        <v>598.13789814440145</v>
      </c>
      <c r="E15" s="9"/>
      <c r="F15" s="9">
        <f t="shared" si="0"/>
        <v>0</v>
      </c>
      <c r="G15" s="20">
        <v>0.05</v>
      </c>
      <c r="H15" s="9">
        <f t="shared" ref="H15:H50" si="3">E15/(1+G15)</f>
        <v>0</v>
      </c>
      <c r="I15" s="10">
        <f t="shared" ref="I15:I50" si="4">H15*D15</f>
        <v>0</v>
      </c>
    </row>
    <row r="16" spans="1:11" ht="16.5" customHeight="1">
      <c r="A16" s="30">
        <f>SUBTOTAL(3,$B$12:B16)</f>
        <v>5</v>
      </c>
      <c r="B16" s="28" t="s">
        <v>39</v>
      </c>
      <c r="C16" s="18" t="s">
        <v>11</v>
      </c>
      <c r="D16" s="36">
        <v>828.19093589224804</v>
      </c>
      <c r="E16" s="9"/>
      <c r="F16" s="9">
        <f t="shared" si="0"/>
        <v>0</v>
      </c>
      <c r="G16" s="20">
        <v>0.05</v>
      </c>
      <c r="H16" s="9">
        <f t="shared" si="3"/>
        <v>0</v>
      </c>
      <c r="I16" s="10">
        <f t="shared" si="4"/>
        <v>0</v>
      </c>
    </row>
    <row r="17" spans="1:9" ht="16.5" customHeight="1">
      <c r="A17" s="30">
        <f>SUBTOTAL(3,$B$12:B17)</f>
        <v>6</v>
      </c>
      <c r="B17" s="27" t="s">
        <v>27</v>
      </c>
      <c r="C17" s="18" t="s">
        <v>10</v>
      </c>
      <c r="D17" s="36">
        <v>193.24455170819124</v>
      </c>
      <c r="E17" s="9"/>
      <c r="F17" s="9">
        <f t="shared" si="0"/>
        <v>0</v>
      </c>
      <c r="G17" s="20">
        <v>0.08</v>
      </c>
      <c r="H17" s="9">
        <f t="shared" si="3"/>
        <v>0</v>
      </c>
      <c r="I17" s="10">
        <f t="shared" si="4"/>
        <v>0</v>
      </c>
    </row>
    <row r="18" spans="1:9" ht="16.5" customHeight="1">
      <c r="A18" s="30">
        <f>SUBTOTAL(3,$B$12:B18)</f>
        <v>7</v>
      </c>
      <c r="B18" s="28" t="s">
        <v>40</v>
      </c>
      <c r="C18" s="18" t="s">
        <v>11</v>
      </c>
      <c r="D18" s="36">
        <v>9.2021215099138676</v>
      </c>
      <c r="E18" s="9"/>
      <c r="F18" s="9">
        <f t="shared" si="0"/>
        <v>0</v>
      </c>
      <c r="G18" s="20">
        <v>0.08</v>
      </c>
      <c r="H18" s="9">
        <f t="shared" si="3"/>
        <v>0</v>
      </c>
      <c r="I18" s="10">
        <f t="shared" si="4"/>
        <v>0</v>
      </c>
    </row>
    <row r="19" spans="1:9" ht="16.5" customHeight="1">
      <c r="A19" s="30">
        <f>SUBTOTAL(3,$B$12:B19)</f>
        <v>8</v>
      </c>
      <c r="B19" s="28" t="s">
        <v>71</v>
      </c>
      <c r="C19" s="18" t="s">
        <v>11</v>
      </c>
      <c r="D19" s="36">
        <v>11.042545811896643</v>
      </c>
      <c r="E19" s="9"/>
      <c r="F19" s="9">
        <f t="shared" si="0"/>
        <v>0</v>
      </c>
      <c r="G19" s="20">
        <v>0.05</v>
      </c>
      <c r="H19" s="9">
        <f t="shared" si="3"/>
        <v>0</v>
      </c>
      <c r="I19" s="10">
        <f t="shared" si="4"/>
        <v>0</v>
      </c>
    </row>
    <row r="20" spans="1:9" ht="16.5" customHeight="1">
      <c r="A20" s="30">
        <f>SUBTOTAL(3,$B$12:B20)</f>
        <v>9</v>
      </c>
      <c r="B20" s="28" t="s">
        <v>57</v>
      </c>
      <c r="C20" s="18" t="s">
        <v>11</v>
      </c>
      <c r="D20" s="36">
        <v>9.2021215099138676</v>
      </c>
      <c r="E20" s="9"/>
      <c r="F20" s="9">
        <f t="shared" si="0"/>
        <v>0</v>
      </c>
      <c r="G20" s="20">
        <v>0.05</v>
      </c>
      <c r="H20" s="9">
        <f t="shared" si="3"/>
        <v>0</v>
      </c>
      <c r="I20" s="10">
        <f t="shared" si="4"/>
        <v>0</v>
      </c>
    </row>
    <row r="21" spans="1:9" ht="16.5" customHeight="1">
      <c r="A21" s="30">
        <f>SUBTOTAL(3,$B$12:B21)</f>
        <v>10</v>
      </c>
      <c r="B21" s="28" t="s">
        <v>58</v>
      </c>
      <c r="C21" s="18" t="s">
        <v>11</v>
      </c>
      <c r="D21" s="36">
        <v>18.404243019827735</v>
      </c>
      <c r="E21" s="9"/>
      <c r="F21" s="9">
        <f t="shared" si="0"/>
        <v>0</v>
      </c>
      <c r="G21" s="20">
        <v>0.05</v>
      </c>
      <c r="H21" s="9">
        <f t="shared" si="3"/>
        <v>0</v>
      </c>
      <c r="I21" s="10">
        <f t="shared" si="4"/>
        <v>0</v>
      </c>
    </row>
    <row r="22" spans="1:9" ht="16.5" customHeight="1">
      <c r="A22" s="30">
        <f>SUBTOTAL(3,$B$12:B22)</f>
        <v>11</v>
      </c>
      <c r="B22" s="28" t="s">
        <v>59</v>
      </c>
      <c r="C22" s="18" t="s">
        <v>11</v>
      </c>
      <c r="D22" s="36">
        <v>128.82970113879415</v>
      </c>
      <c r="E22" s="9"/>
      <c r="F22" s="9">
        <f t="shared" si="0"/>
        <v>0</v>
      </c>
      <c r="G22" s="20">
        <v>0.05</v>
      </c>
      <c r="H22" s="9">
        <f t="shared" si="3"/>
        <v>0</v>
      </c>
      <c r="I22" s="10">
        <f t="shared" si="4"/>
        <v>0</v>
      </c>
    </row>
    <row r="23" spans="1:9" ht="30">
      <c r="A23" s="30">
        <f>SUBTOTAL(3,$B$12:B23)</f>
        <v>12</v>
      </c>
      <c r="B23" s="29" t="s">
        <v>37</v>
      </c>
      <c r="C23" s="18" t="s">
        <v>11</v>
      </c>
      <c r="D23" s="36">
        <v>110.42545811896642</v>
      </c>
      <c r="E23" s="9"/>
      <c r="F23" s="9">
        <f t="shared" si="0"/>
        <v>0</v>
      </c>
      <c r="G23" s="20">
        <v>0.05</v>
      </c>
      <c r="H23" s="9">
        <f t="shared" si="3"/>
        <v>0</v>
      </c>
      <c r="I23" s="10">
        <f t="shared" si="4"/>
        <v>0</v>
      </c>
    </row>
    <row r="24" spans="1:9" ht="15.75" customHeight="1">
      <c r="A24" s="30">
        <f>SUBTOTAL(3,$B$12:B24)</f>
        <v>13</v>
      </c>
      <c r="B24" s="29" t="s">
        <v>72</v>
      </c>
      <c r="C24" s="18" t="s">
        <v>11</v>
      </c>
      <c r="D24" s="36">
        <v>46.010607549569336</v>
      </c>
      <c r="E24" s="9"/>
      <c r="F24" s="9">
        <f t="shared" si="0"/>
        <v>0</v>
      </c>
      <c r="G24" s="20">
        <v>0.05</v>
      </c>
      <c r="H24" s="9">
        <f t="shared" si="3"/>
        <v>0</v>
      </c>
      <c r="I24" s="10">
        <f t="shared" si="4"/>
        <v>0</v>
      </c>
    </row>
    <row r="25" spans="1:9" ht="15.75" customHeight="1">
      <c r="A25" s="30">
        <f>SUBTOTAL(3,$B$12:B25)</f>
        <v>14</v>
      </c>
      <c r="B25" s="28" t="s">
        <v>44</v>
      </c>
      <c r="C25" s="18" t="s">
        <v>11</v>
      </c>
      <c r="D25" s="36">
        <v>55.212729059483209</v>
      </c>
      <c r="E25" s="9"/>
      <c r="F25" s="9">
        <f t="shared" si="0"/>
        <v>0</v>
      </c>
      <c r="G25" s="20">
        <v>0.05</v>
      </c>
      <c r="H25" s="9">
        <f t="shared" si="3"/>
        <v>0</v>
      </c>
      <c r="I25" s="10">
        <f t="shared" si="4"/>
        <v>0</v>
      </c>
    </row>
    <row r="26" spans="1:9" ht="15.75" customHeight="1">
      <c r="A26" s="30">
        <f>SUBTOTAL(3,$B$12:B26)</f>
        <v>15</v>
      </c>
      <c r="B26" s="27" t="s">
        <v>28</v>
      </c>
      <c r="C26" s="18" t="s">
        <v>11</v>
      </c>
      <c r="D26" s="36">
        <v>110.42545811896642</v>
      </c>
      <c r="E26" s="9"/>
      <c r="F26" s="9">
        <f t="shared" si="0"/>
        <v>0</v>
      </c>
      <c r="G26" s="20">
        <v>0.05</v>
      </c>
      <c r="H26" s="9">
        <f t="shared" si="3"/>
        <v>0</v>
      </c>
      <c r="I26" s="10">
        <f t="shared" si="4"/>
        <v>0</v>
      </c>
    </row>
    <row r="27" spans="1:9" ht="15.75" customHeight="1">
      <c r="A27" s="30">
        <f>SUBTOTAL(3,$B$12:B27)</f>
        <v>16</v>
      </c>
      <c r="B27" s="27" t="s">
        <v>46</v>
      </c>
      <c r="C27" s="18" t="s">
        <v>10</v>
      </c>
      <c r="D27" s="36">
        <v>18.404243019827735</v>
      </c>
      <c r="E27" s="9"/>
      <c r="F27" s="9">
        <f t="shared" si="0"/>
        <v>0</v>
      </c>
      <c r="G27" s="20">
        <v>0.08</v>
      </c>
      <c r="H27" s="9">
        <f t="shared" si="3"/>
        <v>0</v>
      </c>
      <c r="I27" s="10">
        <f t="shared" si="4"/>
        <v>0</v>
      </c>
    </row>
    <row r="28" spans="1:9" ht="15.75" customHeight="1">
      <c r="A28" s="30">
        <f>SUBTOTAL(3,$B$12:B28)</f>
        <v>17</v>
      </c>
      <c r="B28" s="28" t="s">
        <v>29</v>
      </c>
      <c r="C28" s="18" t="s">
        <v>10</v>
      </c>
      <c r="D28" s="36">
        <v>414.09546794612402</v>
      </c>
      <c r="E28" s="9"/>
      <c r="F28" s="9">
        <f t="shared" si="0"/>
        <v>0</v>
      </c>
      <c r="G28" s="20">
        <v>0.05</v>
      </c>
      <c r="H28" s="9">
        <f t="shared" si="3"/>
        <v>0</v>
      </c>
      <c r="I28" s="10">
        <f t="shared" si="4"/>
        <v>0</v>
      </c>
    </row>
    <row r="29" spans="1:9" ht="15.75" customHeight="1">
      <c r="A29" s="30">
        <f>SUBTOTAL(3,$B$12:B29)</f>
        <v>18</v>
      </c>
      <c r="B29" s="28" t="s">
        <v>47</v>
      </c>
      <c r="C29" s="18" t="s">
        <v>10</v>
      </c>
      <c r="D29" s="36">
        <v>29.44678883172438</v>
      </c>
      <c r="E29" s="9"/>
      <c r="F29" s="9">
        <f t="shared" si="0"/>
        <v>0</v>
      </c>
      <c r="G29" s="20">
        <v>0.05</v>
      </c>
      <c r="H29" s="9">
        <f t="shared" si="3"/>
        <v>0</v>
      </c>
      <c r="I29" s="10">
        <f t="shared" si="4"/>
        <v>0</v>
      </c>
    </row>
    <row r="30" spans="1:9" ht="15.75" customHeight="1">
      <c r="A30" s="30">
        <f>SUBTOTAL(3,$B$12:B30)</f>
        <v>19</v>
      </c>
      <c r="B30" s="28" t="s">
        <v>48</v>
      </c>
      <c r="C30" s="18" t="s">
        <v>10</v>
      </c>
      <c r="D30" s="36">
        <v>32.207425284698537</v>
      </c>
      <c r="E30" s="9"/>
      <c r="F30" s="9">
        <f t="shared" si="0"/>
        <v>0</v>
      </c>
      <c r="G30" s="20">
        <v>0.05</v>
      </c>
      <c r="H30" s="9">
        <f t="shared" si="3"/>
        <v>0</v>
      </c>
      <c r="I30" s="10">
        <f t="shared" si="4"/>
        <v>0</v>
      </c>
    </row>
    <row r="31" spans="1:9" ht="15.75" customHeight="1">
      <c r="A31" s="30">
        <f>SUBTOTAL(3,$B$12:B31)</f>
        <v>20</v>
      </c>
      <c r="B31" s="28" t="s">
        <v>68</v>
      </c>
      <c r="C31" s="18" t="s">
        <v>11</v>
      </c>
      <c r="D31" s="36">
        <v>202.44667321810508</v>
      </c>
      <c r="E31" s="9"/>
      <c r="F31" s="9">
        <f t="shared" si="0"/>
        <v>0</v>
      </c>
      <c r="G31" s="20">
        <v>0.05</v>
      </c>
      <c r="H31" s="9">
        <f t="shared" si="3"/>
        <v>0</v>
      </c>
      <c r="I31" s="10">
        <f t="shared" si="4"/>
        <v>0</v>
      </c>
    </row>
    <row r="32" spans="1:9" ht="15.75" customHeight="1">
      <c r="A32" s="30">
        <f>SUBTOTAL(3,$B$12:B32)</f>
        <v>21</v>
      </c>
      <c r="B32" s="28" t="s">
        <v>49</v>
      </c>
      <c r="C32" s="18" t="s">
        <v>11</v>
      </c>
      <c r="D32" s="36">
        <v>276.06364529741609</v>
      </c>
      <c r="E32" s="9"/>
      <c r="F32" s="9">
        <f t="shared" si="0"/>
        <v>0</v>
      </c>
      <c r="G32" s="20">
        <v>0.05</v>
      </c>
      <c r="H32" s="9">
        <f t="shared" si="3"/>
        <v>0</v>
      </c>
      <c r="I32" s="10">
        <f t="shared" si="4"/>
        <v>0</v>
      </c>
    </row>
    <row r="33" spans="1:9" ht="15.75" customHeight="1">
      <c r="A33" s="30">
        <f>SUBTOTAL(3,$B$12:B33)</f>
        <v>22</v>
      </c>
      <c r="B33" s="28" t="s">
        <v>60</v>
      </c>
      <c r="C33" s="18" t="s">
        <v>11</v>
      </c>
      <c r="D33" s="36">
        <v>36.80848603965547</v>
      </c>
      <c r="E33" s="9"/>
      <c r="F33" s="9">
        <f t="shared" si="0"/>
        <v>0</v>
      </c>
      <c r="G33" s="20">
        <v>0.08</v>
      </c>
      <c r="H33" s="9">
        <f t="shared" si="3"/>
        <v>0</v>
      </c>
      <c r="I33" s="10">
        <f t="shared" si="4"/>
        <v>0</v>
      </c>
    </row>
    <row r="34" spans="1:9" ht="15.75" customHeight="1">
      <c r="A34" s="30">
        <f>SUBTOTAL(3,$B$12:B34)</f>
        <v>23</v>
      </c>
      <c r="B34" s="28" t="s">
        <v>61</v>
      </c>
      <c r="C34" s="18" t="s">
        <v>11</v>
      </c>
      <c r="D34" s="36">
        <v>27.606364529741604</v>
      </c>
      <c r="E34" s="9"/>
      <c r="F34" s="9">
        <f t="shared" si="0"/>
        <v>0</v>
      </c>
      <c r="G34" s="20">
        <v>0.08</v>
      </c>
      <c r="H34" s="9">
        <f t="shared" si="3"/>
        <v>0</v>
      </c>
      <c r="I34" s="10">
        <f t="shared" si="4"/>
        <v>0</v>
      </c>
    </row>
    <row r="35" spans="1:9" ht="15.75" customHeight="1">
      <c r="A35" s="30">
        <f>SUBTOTAL(3,$B$12:B35)</f>
        <v>24</v>
      </c>
      <c r="B35" s="28" t="s">
        <v>73</v>
      </c>
      <c r="C35" s="18" t="s">
        <v>11</v>
      </c>
      <c r="D35" s="36">
        <v>32.207425284698537</v>
      </c>
      <c r="E35" s="9"/>
      <c r="F35" s="9">
        <f t="shared" si="0"/>
        <v>0</v>
      </c>
      <c r="G35" s="20">
        <v>0.05</v>
      </c>
      <c r="H35" s="9">
        <f t="shared" si="3"/>
        <v>0</v>
      </c>
      <c r="I35" s="10">
        <f t="shared" si="4"/>
        <v>0</v>
      </c>
    </row>
    <row r="36" spans="1:9" ht="15.75" customHeight="1">
      <c r="A36" s="30">
        <f>SUBTOTAL(3,$B$12:B36)</f>
        <v>25</v>
      </c>
      <c r="B36" s="28" t="s">
        <v>30</v>
      </c>
      <c r="C36" s="18" t="s">
        <v>11</v>
      </c>
      <c r="D36" s="36">
        <v>110.42545811896642</v>
      </c>
      <c r="E36" s="9"/>
      <c r="F36" s="9">
        <f t="shared" si="0"/>
        <v>0</v>
      </c>
      <c r="G36" s="20">
        <v>0.05</v>
      </c>
      <c r="H36" s="9">
        <f t="shared" si="3"/>
        <v>0</v>
      </c>
      <c r="I36" s="10">
        <f t="shared" si="4"/>
        <v>0</v>
      </c>
    </row>
    <row r="37" spans="1:9" ht="15.75" customHeight="1">
      <c r="A37" s="30">
        <f>SUBTOTAL(3,$B$12:B37)</f>
        <v>26</v>
      </c>
      <c r="B37" s="28" t="s">
        <v>62</v>
      </c>
      <c r="C37" s="18" t="s">
        <v>11</v>
      </c>
      <c r="D37" s="36">
        <v>18.404243019827735</v>
      </c>
      <c r="E37" s="9"/>
      <c r="F37" s="9">
        <f t="shared" si="0"/>
        <v>0</v>
      </c>
      <c r="G37" s="20">
        <v>0.05</v>
      </c>
      <c r="H37" s="9">
        <f t="shared" si="3"/>
        <v>0</v>
      </c>
      <c r="I37" s="10">
        <f t="shared" si="4"/>
        <v>0</v>
      </c>
    </row>
    <row r="38" spans="1:9" ht="15.75" customHeight="1">
      <c r="A38" s="30">
        <f>SUBTOTAL(3,$B$12:B38)</f>
        <v>27</v>
      </c>
      <c r="B38" s="28" t="s">
        <v>74</v>
      </c>
      <c r="C38" s="18" t="s">
        <v>11</v>
      </c>
      <c r="D38" s="36">
        <v>36.80848603965547</v>
      </c>
      <c r="E38" s="9"/>
      <c r="F38" s="9">
        <f t="shared" si="0"/>
        <v>0</v>
      </c>
      <c r="G38" s="20">
        <v>0.08</v>
      </c>
      <c r="H38" s="9">
        <f t="shared" si="3"/>
        <v>0</v>
      </c>
      <c r="I38" s="10">
        <f t="shared" si="4"/>
        <v>0</v>
      </c>
    </row>
    <row r="39" spans="1:9" ht="15.75" customHeight="1">
      <c r="A39" s="30">
        <f>SUBTOTAL(3,$B$12:B39)</f>
        <v>28</v>
      </c>
      <c r="B39" s="28" t="s">
        <v>50</v>
      </c>
      <c r="C39" s="18" t="s">
        <v>11</v>
      </c>
      <c r="D39" s="36">
        <v>166.55839932944102</v>
      </c>
      <c r="E39" s="9"/>
      <c r="F39" s="9">
        <f t="shared" si="0"/>
        <v>0</v>
      </c>
      <c r="G39" s="20">
        <v>0.05</v>
      </c>
      <c r="H39" s="9">
        <f t="shared" si="3"/>
        <v>0</v>
      </c>
      <c r="I39" s="10">
        <f t="shared" si="4"/>
        <v>0</v>
      </c>
    </row>
    <row r="40" spans="1:9" ht="15.75" customHeight="1">
      <c r="A40" s="30">
        <f>SUBTOTAL(3,$B$12:B40)</f>
        <v>29</v>
      </c>
      <c r="B40" s="28" t="s">
        <v>75</v>
      </c>
      <c r="C40" s="18" t="s">
        <v>11</v>
      </c>
      <c r="D40" s="36">
        <v>64.414850569397075</v>
      </c>
      <c r="E40" s="9"/>
      <c r="F40" s="9">
        <f t="shared" si="0"/>
        <v>0</v>
      </c>
      <c r="G40" s="20">
        <v>0.05</v>
      </c>
      <c r="H40" s="9">
        <f t="shared" si="3"/>
        <v>0</v>
      </c>
      <c r="I40" s="10">
        <f t="shared" si="4"/>
        <v>0</v>
      </c>
    </row>
    <row r="41" spans="1:9" ht="15.75" customHeight="1">
      <c r="A41" s="30">
        <f>SUBTOTAL(3,$B$12:B41)</f>
        <v>30</v>
      </c>
      <c r="B41" s="28" t="s">
        <v>43</v>
      </c>
      <c r="C41" s="18" t="s">
        <v>11</v>
      </c>
      <c r="D41" s="36">
        <v>36.80848603965547</v>
      </c>
      <c r="E41" s="9"/>
      <c r="F41" s="9">
        <f t="shared" si="0"/>
        <v>0</v>
      </c>
      <c r="G41" s="20">
        <v>0.08</v>
      </c>
      <c r="H41" s="9">
        <f t="shared" si="3"/>
        <v>0</v>
      </c>
      <c r="I41" s="10">
        <f t="shared" si="4"/>
        <v>0</v>
      </c>
    </row>
    <row r="42" spans="1:9" ht="30">
      <c r="A42" s="30">
        <f>SUBTOTAL(3,$B$12:B42)</f>
        <v>31</v>
      </c>
      <c r="B42" s="29" t="s">
        <v>85</v>
      </c>
      <c r="C42" s="18" t="s">
        <v>10</v>
      </c>
      <c r="D42" s="36">
        <v>14.72339441586219</v>
      </c>
      <c r="E42" s="9"/>
      <c r="F42" s="9">
        <f t="shared" si="0"/>
        <v>0</v>
      </c>
      <c r="G42" s="20">
        <v>0.05</v>
      </c>
      <c r="H42" s="9">
        <f t="shared" si="3"/>
        <v>0</v>
      </c>
      <c r="I42" s="10">
        <f t="shared" si="4"/>
        <v>0</v>
      </c>
    </row>
    <row r="43" spans="1:9" ht="30">
      <c r="A43" s="30">
        <f>SUBTOTAL(3,$B$12:B43)</f>
        <v>32</v>
      </c>
      <c r="B43" s="29" t="s">
        <v>31</v>
      </c>
      <c r="C43" s="18" t="s">
        <v>10</v>
      </c>
      <c r="D43" s="36">
        <v>27.606364529741604</v>
      </c>
      <c r="E43" s="9"/>
      <c r="F43" s="9">
        <f t="shared" si="0"/>
        <v>0</v>
      </c>
      <c r="G43" s="20">
        <v>0.05</v>
      </c>
      <c r="H43" s="9">
        <f t="shared" si="3"/>
        <v>0</v>
      </c>
      <c r="I43" s="10">
        <f t="shared" si="4"/>
        <v>0</v>
      </c>
    </row>
    <row r="44" spans="1:9" ht="30">
      <c r="A44" s="30">
        <f>SUBTOTAL(3,$B$12:B44)</f>
        <v>33</v>
      </c>
      <c r="B44" s="29" t="s">
        <v>76</v>
      </c>
      <c r="C44" s="18" t="s">
        <v>10</v>
      </c>
      <c r="D44" s="36">
        <v>27.606364529741604</v>
      </c>
      <c r="E44" s="9"/>
      <c r="F44" s="9">
        <f t="shared" si="0"/>
        <v>0</v>
      </c>
      <c r="G44" s="20">
        <v>0.05</v>
      </c>
      <c r="H44" s="9">
        <f t="shared" si="3"/>
        <v>0</v>
      </c>
      <c r="I44" s="10">
        <f>H44*D44</f>
        <v>0</v>
      </c>
    </row>
    <row r="45" spans="1:9" ht="30">
      <c r="A45" s="30">
        <f>SUBTOTAL(3,$B$12:B45)</f>
        <v>34</v>
      </c>
      <c r="B45" s="29" t="s">
        <v>84</v>
      </c>
      <c r="C45" s="18" t="s">
        <v>10</v>
      </c>
      <c r="D45" s="36">
        <v>27.606364529741604</v>
      </c>
      <c r="E45" s="9"/>
      <c r="F45" s="9">
        <f t="shared" si="0"/>
        <v>0</v>
      </c>
      <c r="G45" s="20">
        <v>0.05</v>
      </c>
      <c r="H45" s="9">
        <f t="shared" si="3"/>
        <v>0</v>
      </c>
      <c r="I45" s="10">
        <f>H45*D45</f>
        <v>0</v>
      </c>
    </row>
    <row r="46" spans="1:9" ht="30.75" thickBot="1">
      <c r="A46" s="37">
        <f>SUBTOTAL(3,$B$12:B46)</f>
        <v>35</v>
      </c>
      <c r="B46" s="38" t="s">
        <v>32</v>
      </c>
      <c r="C46" s="39" t="s">
        <v>10</v>
      </c>
      <c r="D46" s="40">
        <v>55.212729059483209</v>
      </c>
      <c r="E46" s="41"/>
      <c r="F46" s="9">
        <f t="shared" si="0"/>
        <v>0</v>
      </c>
      <c r="G46" s="42">
        <v>0.05</v>
      </c>
      <c r="H46" s="41">
        <f t="shared" si="3"/>
        <v>0</v>
      </c>
      <c r="I46" s="43">
        <f t="shared" si="4"/>
        <v>0</v>
      </c>
    </row>
    <row r="47" spans="1:9" ht="30">
      <c r="A47" s="52">
        <f>SUBTOTAL(3,$B$12:B47)</f>
        <v>36</v>
      </c>
      <c r="B47" s="55" t="s">
        <v>77</v>
      </c>
      <c r="C47" s="44" t="s">
        <v>10</v>
      </c>
      <c r="D47" s="45">
        <v>92.021215099138672</v>
      </c>
      <c r="E47" s="46"/>
      <c r="F47" s="9">
        <f t="shared" si="0"/>
        <v>0</v>
      </c>
      <c r="G47" s="47">
        <v>0.05</v>
      </c>
      <c r="H47" s="46">
        <f t="shared" si="3"/>
        <v>0</v>
      </c>
      <c r="I47" s="48">
        <f t="shared" si="4"/>
        <v>0</v>
      </c>
    </row>
    <row r="48" spans="1:9" ht="30">
      <c r="A48" s="53">
        <f>SUBTOTAL(3,$B$12:B48)</f>
        <v>37</v>
      </c>
      <c r="B48" s="56" t="s">
        <v>65</v>
      </c>
      <c r="C48" s="18" t="s">
        <v>10</v>
      </c>
      <c r="D48" s="36">
        <v>7.3616972079310949</v>
      </c>
      <c r="E48" s="9"/>
      <c r="F48" s="9">
        <f t="shared" si="0"/>
        <v>0</v>
      </c>
      <c r="G48" s="20">
        <v>0.05</v>
      </c>
      <c r="H48" s="9">
        <f t="shared" si="3"/>
        <v>0</v>
      </c>
      <c r="I48" s="10">
        <f t="shared" si="4"/>
        <v>0</v>
      </c>
    </row>
    <row r="49" spans="1:9" ht="15.75" customHeight="1">
      <c r="A49" s="53">
        <f>SUBTOTAL(3,$B$12:B49)</f>
        <v>38</v>
      </c>
      <c r="B49" s="57" t="s">
        <v>51</v>
      </c>
      <c r="C49" s="18" t="s">
        <v>10</v>
      </c>
      <c r="D49" s="36">
        <v>18.404243019827735</v>
      </c>
      <c r="E49" s="9"/>
      <c r="F49" s="9">
        <f t="shared" si="0"/>
        <v>0</v>
      </c>
      <c r="G49" s="20">
        <v>0.05</v>
      </c>
      <c r="H49" s="9">
        <f t="shared" si="3"/>
        <v>0</v>
      </c>
      <c r="I49" s="10">
        <f t="shared" si="4"/>
        <v>0</v>
      </c>
    </row>
    <row r="50" spans="1:9" ht="15.75" customHeight="1">
      <c r="A50" s="53">
        <f>SUBTOTAL(3,$B$12:B50)</f>
        <v>39</v>
      </c>
      <c r="B50" s="57" t="s">
        <v>33</v>
      </c>
      <c r="C50" s="18" t="s">
        <v>10</v>
      </c>
      <c r="D50" s="36">
        <v>322.07425284698542</v>
      </c>
      <c r="E50" s="9"/>
      <c r="F50" s="9">
        <f t="shared" si="0"/>
        <v>0</v>
      </c>
      <c r="G50" s="20">
        <v>0.05</v>
      </c>
      <c r="H50" s="9">
        <f t="shared" si="3"/>
        <v>0</v>
      </c>
      <c r="I50" s="10">
        <f t="shared" si="4"/>
        <v>0</v>
      </c>
    </row>
    <row r="51" spans="1:9" ht="15.75" customHeight="1">
      <c r="A51" s="53">
        <f>SUBTOTAL(3,$B$12:B51)</f>
        <v>40</v>
      </c>
      <c r="B51" s="57" t="s">
        <v>34</v>
      </c>
      <c r="C51" s="18" t="s">
        <v>10</v>
      </c>
      <c r="D51" s="36">
        <v>9.2021215099138676</v>
      </c>
      <c r="E51" s="9"/>
      <c r="F51" s="9">
        <f t="shared" si="0"/>
        <v>0</v>
      </c>
      <c r="G51" s="20">
        <v>0.05</v>
      </c>
      <c r="H51" s="9">
        <f t="shared" ref="H51:H77" si="5">E51/(1+G51)</f>
        <v>0</v>
      </c>
      <c r="I51" s="10">
        <f t="shared" ref="I51:I77" si="6">H51*D51</f>
        <v>0</v>
      </c>
    </row>
    <row r="52" spans="1:9" ht="15.75" customHeight="1">
      <c r="A52" s="53">
        <f>SUBTOTAL(3,$B$12:B52)</f>
        <v>41</v>
      </c>
      <c r="B52" s="57" t="s">
        <v>20</v>
      </c>
      <c r="C52" s="18" t="s">
        <v>11</v>
      </c>
      <c r="D52" s="36">
        <v>73.616972079310941</v>
      </c>
      <c r="E52" s="9"/>
      <c r="F52" s="9">
        <f t="shared" si="0"/>
        <v>0</v>
      </c>
      <c r="G52" s="20">
        <v>0.05</v>
      </c>
      <c r="H52" s="9">
        <f t="shared" si="5"/>
        <v>0</v>
      </c>
      <c r="I52" s="10">
        <f t="shared" si="6"/>
        <v>0</v>
      </c>
    </row>
    <row r="53" spans="1:9" ht="15.75" customHeight="1">
      <c r="A53" s="53">
        <f>SUBTOTAL(3,$B$12:B53)</f>
        <v>42</v>
      </c>
      <c r="B53" s="57" t="s">
        <v>35</v>
      </c>
      <c r="C53" s="18" t="s">
        <v>10</v>
      </c>
      <c r="D53" s="36">
        <v>128.82970113879415</v>
      </c>
      <c r="E53" s="9"/>
      <c r="F53" s="9">
        <f t="shared" si="0"/>
        <v>0</v>
      </c>
      <c r="G53" s="20">
        <v>0.05</v>
      </c>
      <c r="H53" s="9">
        <f t="shared" si="5"/>
        <v>0</v>
      </c>
      <c r="I53" s="10">
        <f t="shared" si="6"/>
        <v>0</v>
      </c>
    </row>
    <row r="54" spans="1:9" ht="15.75" customHeight="1">
      <c r="A54" s="53">
        <f>SUBTOTAL(3,$B$12:B54)</f>
        <v>43</v>
      </c>
      <c r="B54" s="57" t="s">
        <v>21</v>
      </c>
      <c r="C54" s="18" t="s">
        <v>11</v>
      </c>
      <c r="D54" s="36">
        <v>184.04243019827734</v>
      </c>
      <c r="E54" s="9"/>
      <c r="F54" s="9">
        <f t="shared" si="0"/>
        <v>0</v>
      </c>
      <c r="G54" s="20">
        <v>0.05</v>
      </c>
      <c r="H54" s="9">
        <f t="shared" si="5"/>
        <v>0</v>
      </c>
      <c r="I54" s="10">
        <f t="shared" si="6"/>
        <v>0</v>
      </c>
    </row>
    <row r="55" spans="1:9" ht="15.75" customHeight="1">
      <c r="A55" s="53">
        <f>SUBTOTAL(3,$B$12:B55)</f>
        <v>44</v>
      </c>
      <c r="B55" s="57" t="s">
        <v>22</v>
      </c>
      <c r="C55" s="18" t="s">
        <v>11</v>
      </c>
      <c r="D55" s="36">
        <v>92.021215099138672</v>
      </c>
      <c r="E55" s="9"/>
      <c r="F55" s="9">
        <f t="shared" si="0"/>
        <v>0</v>
      </c>
      <c r="G55" s="20">
        <v>0.05</v>
      </c>
      <c r="H55" s="9">
        <f t="shared" si="5"/>
        <v>0</v>
      </c>
      <c r="I55" s="10">
        <f t="shared" si="6"/>
        <v>0</v>
      </c>
    </row>
    <row r="56" spans="1:9" ht="15.75" customHeight="1">
      <c r="A56" s="53">
        <f>SUBTOTAL(3,$B$12:B56)</f>
        <v>45</v>
      </c>
      <c r="B56" s="56" t="s">
        <v>23</v>
      </c>
      <c r="C56" s="18" t="s">
        <v>11</v>
      </c>
      <c r="D56" s="36">
        <v>36.80848603965547</v>
      </c>
      <c r="E56" s="9"/>
      <c r="F56" s="9">
        <f t="shared" si="0"/>
        <v>0</v>
      </c>
      <c r="G56" s="20">
        <v>0.05</v>
      </c>
      <c r="H56" s="9">
        <f t="shared" si="5"/>
        <v>0</v>
      </c>
      <c r="I56" s="10">
        <f t="shared" si="6"/>
        <v>0</v>
      </c>
    </row>
    <row r="57" spans="1:9" ht="15.75" customHeight="1">
      <c r="A57" s="53">
        <f>SUBTOTAL(3,$B$12:B57)</f>
        <v>46</v>
      </c>
      <c r="B57" s="57" t="s">
        <v>78</v>
      </c>
      <c r="C57" s="18" t="s">
        <v>11</v>
      </c>
      <c r="D57" s="36">
        <v>9.2021215099138676</v>
      </c>
      <c r="E57" s="9"/>
      <c r="F57" s="9">
        <f t="shared" si="0"/>
        <v>0</v>
      </c>
      <c r="G57" s="20">
        <v>0.05</v>
      </c>
      <c r="H57" s="9">
        <f t="shared" si="5"/>
        <v>0</v>
      </c>
      <c r="I57" s="10">
        <f t="shared" si="6"/>
        <v>0</v>
      </c>
    </row>
    <row r="58" spans="1:9" ht="15.75" customHeight="1">
      <c r="A58" s="53">
        <f>SUBTOTAL(3,$B$12:B58)</f>
        <v>47</v>
      </c>
      <c r="B58" s="57" t="s">
        <v>63</v>
      </c>
      <c r="C58" s="18" t="s">
        <v>11</v>
      </c>
      <c r="D58" s="36">
        <v>101.22333660905254</v>
      </c>
      <c r="E58" s="9"/>
      <c r="F58" s="9">
        <f t="shared" si="0"/>
        <v>0</v>
      </c>
      <c r="G58" s="20">
        <v>0.08</v>
      </c>
      <c r="H58" s="9">
        <f t="shared" si="5"/>
        <v>0</v>
      </c>
      <c r="I58" s="10">
        <f t="shared" si="6"/>
        <v>0</v>
      </c>
    </row>
    <row r="59" spans="1:9" ht="15.75" customHeight="1">
      <c r="A59" s="53">
        <f>SUBTOTAL(3,$B$12:B59)</f>
        <v>48</v>
      </c>
      <c r="B59" s="56" t="s">
        <v>79</v>
      </c>
      <c r="C59" s="18" t="s">
        <v>11</v>
      </c>
      <c r="D59" s="36">
        <v>79.138244985259263</v>
      </c>
      <c r="E59" s="9"/>
      <c r="F59" s="9">
        <f t="shared" si="0"/>
        <v>0</v>
      </c>
      <c r="G59" s="20">
        <v>0.08</v>
      </c>
      <c r="H59" s="9">
        <f t="shared" si="5"/>
        <v>0</v>
      </c>
      <c r="I59" s="10">
        <f t="shared" si="6"/>
        <v>0</v>
      </c>
    </row>
    <row r="60" spans="1:9" ht="15.75" customHeight="1">
      <c r="A60" s="53">
        <f>SUBTOTAL(3,$B$12:B60)</f>
        <v>49</v>
      </c>
      <c r="B60" s="56" t="s">
        <v>67</v>
      </c>
      <c r="C60" s="18" t="s">
        <v>10</v>
      </c>
      <c r="D60" s="36">
        <v>5.5212729059483214</v>
      </c>
      <c r="E60" s="9"/>
      <c r="F60" s="9">
        <f t="shared" si="0"/>
        <v>0</v>
      </c>
      <c r="G60" s="20">
        <v>0.05</v>
      </c>
      <c r="H60" s="9">
        <f t="shared" si="5"/>
        <v>0</v>
      </c>
      <c r="I60" s="10">
        <f t="shared" si="6"/>
        <v>0</v>
      </c>
    </row>
    <row r="61" spans="1:9" ht="15.75" customHeight="1">
      <c r="A61" s="53">
        <f>SUBTOTAL(3,$B$12:B61)</f>
        <v>50</v>
      </c>
      <c r="B61" s="56" t="s">
        <v>54</v>
      </c>
      <c r="C61" s="18" t="s">
        <v>11</v>
      </c>
      <c r="D61" s="36">
        <v>60.734001965431524</v>
      </c>
      <c r="E61" s="9"/>
      <c r="F61" s="9">
        <f t="shared" si="0"/>
        <v>0</v>
      </c>
      <c r="G61" s="20">
        <v>0.08</v>
      </c>
      <c r="H61" s="9">
        <f t="shared" si="5"/>
        <v>0</v>
      </c>
      <c r="I61" s="10">
        <f t="shared" si="6"/>
        <v>0</v>
      </c>
    </row>
    <row r="62" spans="1:9" ht="15.75" customHeight="1">
      <c r="A62" s="53">
        <f>SUBTOTAL(3,$B$12:B62)</f>
        <v>51</v>
      </c>
      <c r="B62" s="57" t="s">
        <v>53</v>
      </c>
      <c r="C62" s="18" t="s">
        <v>11</v>
      </c>
      <c r="D62" s="36">
        <v>166.55839932944102</v>
      </c>
      <c r="E62" s="9"/>
      <c r="F62" s="9">
        <f t="shared" si="0"/>
        <v>0</v>
      </c>
      <c r="G62" s="20">
        <v>0.08</v>
      </c>
      <c r="H62" s="9">
        <f t="shared" si="5"/>
        <v>0</v>
      </c>
      <c r="I62" s="10">
        <f t="shared" si="6"/>
        <v>0</v>
      </c>
    </row>
    <row r="63" spans="1:9" ht="30">
      <c r="A63" s="53">
        <f>SUBTOTAL(3,$B$12:B63)</f>
        <v>52</v>
      </c>
      <c r="B63" s="56" t="s">
        <v>86</v>
      </c>
      <c r="C63" s="18" t="s">
        <v>11</v>
      </c>
      <c r="D63" s="36">
        <v>101.22333660905254</v>
      </c>
      <c r="E63" s="9"/>
      <c r="F63" s="9">
        <f t="shared" si="0"/>
        <v>0</v>
      </c>
      <c r="G63" s="20">
        <v>0.08</v>
      </c>
      <c r="H63" s="9">
        <f t="shared" si="5"/>
        <v>0</v>
      </c>
      <c r="I63" s="10">
        <f t="shared" si="6"/>
        <v>0</v>
      </c>
    </row>
    <row r="64" spans="1:9" ht="33" customHeight="1">
      <c r="A64" s="53">
        <f>SUBTOTAL(3,$B$12:B64)</f>
        <v>53</v>
      </c>
      <c r="B64" s="56" t="s">
        <v>52</v>
      </c>
      <c r="C64" s="18" t="s">
        <v>11</v>
      </c>
      <c r="D64" s="36">
        <v>414.09546794612402</v>
      </c>
      <c r="E64" s="9"/>
      <c r="F64" s="9">
        <f t="shared" si="0"/>
        <v>0</v>
      </c>
      <c r="G64" s="20">
        <v>0.08</v>
      </c>
      <c r="H64" s="9">
        <f t="shared" si="5"/>
        <v>0</v>
      </c>
      <c r="I64" s="10">
        <f t="shared" si="6"/>
        <v>0</v>
      </c>
    </row>
    <row r="65" spans="1:11" ht="15.75" customHeight="1">
      <c r="A65" s="53">
        <f>SUBTOTAL(3,$B$12:B65)</f>
        <v>54</v>
      </c>
      <c r="B65" s="56" t="s">
        <v>66</v>
      </c>
      <c r="C65" s="18" t="s">
        <v>11</v>
      </c>
      <c r="D65" s="36">
        <v>55.212729059483209</v>
      </c>
      <c r="E65" s="9"/>
      <c r="F65" s="9">
        <f t="shared" si="0"/>
        <v>0</v>
      </c>
      <c r="G65" s="20">
        <v>0.05</v>
      </c>
      <c r="H65" s="9">
        <f t="shared" si="5"/>
        <v>0</v>
      </c>
      <c r="I65" s="10">
        <f t="shared" si="6"/>
        <v>0</v>
      </c>
    </row>
    <row r="66" spans="1:11" ht="15.75" customHeight="1">
      <c r="A66" s="53">
        <f>SUBTOTAL(3,$B$12:B66)</f>
        <v>55</v>
      </c>
      <c r="B66" s="57" t="s">
        <v>80</v>
      </c>
      <c r="C66" s="18" t="s">
        <v>11</v>
      </c>
      <c r="D66" s="36">
        <v>32.207425284698537</v>
      </c>
      <c r="E66" s="9"/>
      <c r="F66" s="9">
        <f t="shared" si="0"/>
        <v>0</v>
      </c>
      <c r="G66" s="20">
        <v>0.05</v>
      </c>
      <c r="H66" s="9">
        <f t="shared" si="5"/>
        <v>0</v>
      </c>
      <c r="I66" s="10">
        <f t="shared" si="6"/>
        <v>0</v>
      </c>
    </row>
    <row r="67" spans="1:11" ht="15.75" customHeight="1">
      <c r="A67" s="53">
        <f>SUBTOTAL(3,$B$12:B67)</f>
        <v>56</v>
      </c>
      <c r="B67" s="57" t="s">
        <v>36</v>
      </c>
      <c r="C67" s="18" t="s">
        <v>10</v>
      </c>
      <c r="D67" s="36">
        <v>46.010607549569336</v>
      </c>
      <c r="E67" s="9"/>
      <c r="F67" s="9">
        <f t="shared" si="0"/>
        <v>0</v>
      </c>
      <c r="G67" s="20">
        <v>0.05</v>
      </c>
      <c r="H67" s="9">
        <f t="shared" si="5"/>
        <v>0</v>
      </c>
      <c r="I67" s="10">
        <f t="shared" si="6"/>
        <v>0</v>
      </c>
    </row>
    <row r="68" spans="1:11" ht="15.75" customHeight="1">
      <c r="A68" s="53">
        <f>SUBTOTAL(3,$B$12:B68)</f>
        <v>57</v>
      </c>
      <c r="B68" s="57" t="s">
        <v>69</v>
      </c>
      <c r="C68" s="18" t="s">
        <v>11</v>
      </c>
      <c r="D68" s="36">
        <v>184.04243019827734</v>
      </c>
      <c r="E68" s="9"/>
      <c r="F68" s="9">
        <f t="shared" si="0"/>
        <v>0</v>
      </c>
      <c r="G68" s="20">
        <v>0.05</v>
      </c>
      <c r="H68" s="9">
        <f>E68/(1+G68)</f>
        <v>0</v>
      </c>
      <c r="I68" s="10">
        <f>H68*D68</f>
        <v>0</v>
      </c>
    </row>
    <row r="69" spans="1:11" ht="15.75" customHeight="1">
      <c r="A69" s="53">
        <f>SUBTOTAL(3,$B$12:B69)</f>
        <v>58</v>
      </c>
      <c r="B69" s="57" t="s">
        <v>64</v>
      </c>
      <c r="C69" s="18" t="s">
        <v>10</v>
      </c>
      <c r="D69" s="36">
        <v>22.085091623793286</v>
      </c>
      <c r="E69" s="9"/>
      <c r="F69" s="9">
        <f t="shared" si="0"/>
        <v>0</v>
      </c>
      <c r="G69" s="20">
        <v>0.05</v>
      </c>
      <c r="H69" s="9">
        <f>E69/(1+G69)</f>
        <v>0</v>
      </c>
      <c r="I69" s="10">
        <f>H69*D69</f>
        <v>0</v>
      </c>
    </row>
    <row r="70" spans="1:11" ht="45">
      <c r="A70" s="53">
        <f>SUBTOTAL(3,$B$12:B70)</f>
        <v>59</v>
      </c>
      <c r="B70" s="56" t="s">
        <v>25</v>
      </c>
      <c r="C70" s="18" t="s">
        <v>11</v>
      </c>
      <c r="D70" s="36">
        <v>1104.2545811896643</v>
      </c>
      <c r="E70" s="9"/>
      <c r="F70" s="9">
        <f t="shared" si="0"/>
        <v>0</v>
      </c>
      <c r="G70" s="20">
        <v>0.05</v>
      </c>
      <c r="H70" s="9">
        <f t="shared" si="5"/>
        <v>0</v>
      </c>
      <c r="I70" s="10">
        <f t="shared" si="6"/>
        <v>0</v>
      </c>
    </row>
    <row r="71" spans="1:11" ht="15.75" customHeight="1">
      <c r="A71" s="53">
        <f>SUBTOTAL(3,$B$12:B71)</f>
        <v>60</v>
      </c>
      <c r="B71" s="57" t="s">
        <v>38</v>
      </c>
      <c r="C71" s="18" t="s">
        <v>10</v>
      </c>
      <c r="D71" s="36">
        <v>83.739305740216196</v>
      </c>
      <c r="E71" s="9"/>
      <c r="F71" s="9">
        <f t="shared" si="0"/>
        <v>0</v>
      </c>
      <c r="G71" s="20">
        <v>0.23</v>
      </c>
      <c r="H71" s="9">
        <f t="shared" si="5"/>
        <v>0</v>
      </c>
      <c r="I71" s="10">
        <f t="shared" si="6"/>
        <v>0</v>
      </c>
    </row>
    <row r="72" spans="1:11" ht="15.75" customHeight="1">
      <c r="A72" s="53">
        <f>SUBTOTAL(3,$B$12:B72)</f>
        <v>61</v>
      </c>
      <c r="B72" s="57" t="s">
        <v>55</v>
      </c>
      <c r="C72" s="18" t="s">
        <v>11</v>
      </c>
      <c r="D72" s="36">
        <v>27.606364529741604</v>
      </c>
      <c r="E72" s="9"/>
      <c r="F72" s="9">
        <f t="shared" si="0"/>
        <v>0</v>
      </c>
      <c r="G72" s="20">
        <v>0.08</v>
      </c>
      <c r="H72" s="9">
        <f t="shared" si="5"/>
        <v>0</v>
      </c>
      <c r="I72" s="10">
        <f t="shared" si="6"/>
        <v>0</v>
      </c>
    </row>
    <row r="73" spans="1:11" ht="15.75" customHeight="1">
      <c r="A73" s="53">
        <f>SUBTOTAL(3,$B$12:B73)</f>
        <v>62</v>
      </c>
      <c r="B73" s="57" t="s">
        <v>24</v>
      </c>
      <c r="C73" s="18" t="s">
        <v>11</v>
      </c>
      <c r="D73" s="36">
        <v>110.42545811896642</v>
      </c>
      <c r="E73" s="9"/>
      <c r="F73" s="9">
        <f t="shared" si="0"/>
        <v>0</v>
      </c>
      <c r="G73" s="20">
        <v>0.23</v>
      </c>
      <c r="H73" s="9">
        <f t="shared" si="5"/>
        <v>0</v>
      </c>
      <c r="I73" s="10">
        <f t="shared" si="6"/>
        <v>0</v>
      </c>
    </row>
    <row r="74" spans="1:11" ht="15.75" customHeight="1">
      <c r="A74" s="53">
        <f>SUBTOTAL(3,$B$12:B74)</f>
        <v>63</v>
      </c>
      <c r="B74" s="57" t="s">
        <v>81</v>
      </c>
      <c r="C74" s="18" t="s">
        <v>11</v>
      </c>
      <c r="D74" s="36">
        <v>36.80848603965547</v>
      </c>
      <c r="E74" s="9"/>
      <c r="F74" s="9">
        <f t="shared" si="0"/>
        <v>0</v>
      </c>
      <c r="G74" s="20">
        <v>0.08</v>
      </c>
      <c r="H74" s="9">
        <f t="shared" si="5"/>
        <v>0</v>
      </c>
      <c r="I74" s="10">
        <f t="shared" si="6"/>
        <v>0</v>
      </c>
    </row>
    <row r="75" spans="1:11" ht="15.75" customHeight="1">
      <c r="A75" s="53">
        <f>SUBTOTAL(3,$B$12:B75)</f>
        <v>64</v>
      </c>
      <c r="B75" s="57" t="s">
        <v>83</v>
      </c>
      <c r="C75" s="18" t="s">
        <v>10</v>
      </c>
      <c r="D75" s="36">
        <v>9.2021215099138676</v>
      </c>
      <c r="E75" s="9"/>
      <c r="F75" s="9">
        <f t="shared" si="0"/>
        <v>0</v>
      </c>
      <c r="G75" s="20">
        <v>0.05</v>
      </c>
      <c r="H75" s="9">
        <f t="shared" si="5"/>
        <v>0</v>
      </c>
      <c r="I75" s="10">
        <f t="shared" si="6"/>
        <v>0</v>
      </c>
    </row>
    <row r="76" spans="1:11" ht="15.75" customHeight="1">
      <c r="A76" s="53">
        <f>SUBTOTAL(3,$B$12:B76)</f>
        <v>65</v>
      </c>
      <c r="B76" s="57" t="s">
        <v>70</v>
      </c>
      <c r="C76" s="18" t="s">
        <v>11</v>
      </c>
      <c r="D76" s="36">
        <v>55.212729059483209</v>
      </c>
      <c r="E76" s="9"/>
      <c r="F76" s="9">
        <f t="shared" si="0"/>
        <v>0</v>
      </c>
      <c r="G76" s="20">
        <v>0.05</v>
      </c>
      <c r="H76" s="9">
        <f t="shared" si="5"/>
        <v>0</v>
      </c>
      <c r="I76" s="10">
        <f t="shared" si="6"/>
        <v>0</v>
      </c>
    </row>
    <row r="77" spans="1:11" ht="15.75" customHeight="1">
      <c r="A77" s="53">
        <f>SUBTOTAL(3,$B$12:B77)</f>
        <v>66</v>
      </c>
      <c r="B77" s="57" t="s">
        <v>82</v>
      </c>
      <c r="C77" s="18" t="s">
        <v>11</v>
      </c>
      <c r="D77" s="36">
        <v>36.80848603965547</v>
      </c>
      <c r="E77" s="9"/>
      <c r="F77" s="9">
        <f t="shared" ref="F77" si="7">D77*E77</f>
        <v>0</v>
      </c>
      <c r="G77" s="20">
        <v>0.05</v>
      </c>
      <c r="H77" s="9">
        <f t="shared" si="5"/>
        <v>0</v>
      </c>
      <c r="I77" s="10">
        <f t="shared" si="6"/>
        <v>0</v>
      </c>
    </row>
    <row r="78" spans="1:11" ht="15.75" customHeight="1" thickBot="1">
      <c r="A78" s="54"/>
      <c r="B78" s="58"/>
      <c r="C78" s="60"/>
      <c r="D78" s="59"/>
      <c r="E78" s="49"/>
      <c r="F78" s="49"/>
      <c r="G78" s="50"/>
      <c r="H78" s="49"/>
      <c r="I78" s="51"/>
    </row>
    <row r="79" spans="1:11" ht="18.75" customHeight="1" thickBot="1">
      <c r="A79" s="31"/>
      <c r="D79" s="34">
        <f>SUM(D12:D75)</f>
        <v>7530.0960315625198</v>
      </c>
      <c r="E79" s="34">
        <f>SUM(E12:E75)</f>
        <v>0</v>
      </c>
      <c r="F79" s="13" t="s">
        <v>17</v>
      </c>
      <c r="G79" s="13" t="s">
        <v>87</v>
      </c>
      <c r="I79" s="14" t="s">
        <v>18</v>
      </c>
    </row>
    <row r="80" spans="1:11" ht="18.75" customHeight="1">
      <c r="A80" s="70"/>
      <c r="B80" s="72" t="s">
        <v>13</v>
      </c>
      <c r="C80" s="74"/>
      <c r="D80" s="74"/>
      <c r="E80" s="74"/>
      <c r="F80" s="76">
        <f>SUM(F11:F78)</f>
        <v>0</v>
      </c>
      <c r="G80" s="78">
        <f>F80-I80</f>
        <v>0</v>
      </c>
      <c r="H80" s="80"/>
      <c r="I80" s="61">
        <f>SUM(I11:I74)</f>
        <v>0</v>
      </c>
      <c r="J80" s="15"/>
      <c r="K80" s="32"/>
    </row>
    <row r="81" spans="1:9" ht="18.75" customHeight="1" thickBot="1">
      <c r="A81" s="71"/>
      <c r="B81" s="73"/>
      <c r="C81" s="75"/>
      <c r="D81" s="75"/>
      <c r="E81" s="75"/>
      <c r="F81" s="77"/>
      <c r="G81" s="79"/>
      <c r="H81" s="81"/>
      <c r="I81" s="62"/>
    </row>
    <row r="82" spans="1:9" ht="18.75" customHeight="1" thickBot="1"/>
    <row r="83" spans="1:9" ht="18.75" customHeight="1" thickBot="1">
      <c r="B83" s="82" t="s">
        <v>88</v>
      </c>
      <c r="C83" s="83"/>
      <c r="D83" s="83"/>
      <c r="E83" s="83"/>
      <c r="F83" s="83"/>
      <c r="G83" s="83"/>
      <c r="H83" s="84"/>
    </row>
    <row r="84" spans="1:9" ht="18.75" customHeight="1">
      <c r="B84" s="12" t="s">
        <v>16</v>
      </c>
    </row>
    <row r="85" spans="1:9" ht="18.75" customHeight="1">
      <c r="D85" s="63" t="s">
        <v>15</v>
      </c>
      <c r="E85" s="63"/>
      <c r="F85" s="63"/>
      <c r="G85" s="63"/>
      <c r="H85" s="63"/>
    </row>
    <row r="86" spans="1:9" ht="18.75" customHeight="1">
      <c r="D86" s="64" t="s">
        <v>14</v>
      </c>
      <c r="E86" s="64"/>
      <c r="F86" s="64"/>
      <c r="G86" s="64"/>
      <c r="H86" s="64"/>
    </row>
  </sheetData>
  <sortState ref="B12:I74">
    <sortCondition ref="B12:B74"/>
  </sortState>
  <mergeCells count="16">
    <mergeCell ref="I80:I81"/>
    <mergeCell ref="D85:H85"/>
    <mergeCell ref="D86:H86"/>
    <mergeCell ref="A2:I2"/>
    <mergeCell ref="D5:I5"/>
    <mergeCell ref="C8:I8"/>
    <mergeCell ref="D11:E11"/>
    <mergeCell ref="A80:A81"/>
    <mergeCell ref="B80:B81"/>
    <mergeCell ref="C80:C81"/>
    <mergeCell ref="D80:D81"/>
    <mergeCell ref="E80:E81"/>
    <mergeCell ref="F80:F81"/>
    <mergeCell ref="G80:G81"/>
    <mergeCell ref="H80:H81"/>
    <mergeCell ref="B83:H83"/>
  </mergeCells>
  <conditionalFormatting sqref="D11 F11:I11 D12:F78 H12:I78">
    <cfRule type="cellIs" dxfId="0" priority="15" operator="equal">
      <formula>0</formula>
    </cfRule>
  </conditionalFormatting>
  <dataValidations count="1">
    <dataValidation type="list" allowBlank="1" showInputMessage="1" showErrorMessage="1" sqref="C11:C78">
      <formula1>#REF!</formula1>
    </dataValidation>
  </dataValidation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 Spożywcze, sypkie  VI</vt:lpstr>
      <vt:lpstr>' Spożywcze, sypkie  VI'!Tytuły_wydruku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</dc:creator>
  <cp:lastModifiedBy>Ania</cp:lastModifiedBy>
  <cp:lastPrinted>2024-12-03T07:29:57Z</cp:lastPrinted>
  <dcterms:created xsi:type="dcterms:W3CDTF">2017-11-16T18:17:09Z</dcterms:created>
  <dcterms:modified xsi:type="dcterms:W3CDTF">2024-12-03T07:30:01Z</dcterms:modified>
</cp:coreProperties>
</file>