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iuci\Desktop\Nowy folder\"/>
    </mc:Choice>
  </mc:AlternateContent>
  <xr:revisionPtr revIDLastSave="0" documentId="13_ncr:1_{AA76A667-B8A5-4236-ACE7-0AEC144D00B7}" xr6:coauthVersionLast="47" xr6:coauthVersionMax="47" xr10:uidLastSave="{00000000-0000-0000-0000-000000000000}"/>
  <bookViews>
    <workbookView xWindow="-120" yWindow="-120" windowWidth="29040" windowHeight="15840" tabRatio="710" xr2:uid="{00000000-000D-0000-FFFF-FFFF00000000}"/>
  </bookViews>
  <sheets>
    <sheet name="Mięso II" sheetId="8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3" i="8" l="1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12" i="8"/>
  <c r="H26" i="8"/>
  <c r="A28" i="8"/>
  <c r="A26" i="8"/>
  <c r="A27" i="8"/>
  <c r="H13" i="8" l="1"/>
  <c r="H14" i="8"/>
  <c r="H15" i="8"/>
  <c r="H16" i="8"/>
  <c r="H18" i="8"/>
  <c r="H19" i="8"/>
  <c r="H21" i="8"/>
  <c r="H22" i="8"/>
  <c r="H23" i="8"/>
  <c r="H12" i="8"/>
  <c r="H24" i="8" l="1"/>
  <c r="H27" i="8"/>
  <c r="H20" i="8"/>
  <c r="H25" i="8"/>
  <c r="H28" i="8"/>
  <c r="H17" i="8"/>
  <c r="I28" i="8" l="1"/>
  <c r="I26" i="8"/>
  <c r="I25" i="8"/>
  <c r="A13" i="8"/>
  <c r="A14" i="8"/>
  <c r="A15" i="8"/>
  <c r="A16" i="8"/>
  <c r="A17" i="8"/>
  <c r="A18" i="8"/>
  <c r="A19" i="8"/>
  <c r="A20" i="8"/>
  <c r="A21" i="8"/>
  <c r="A22" i="8"/>
  <c r="A23" i="8"/>
  <c r="A24" i="8"/>
  <c r="A25" i="8"/>
  <c r="A12" i="8"/>
  <c r="I27" i="8" l="1"/>
  <c r="I12" i="8"/>
  <c r="I15" i="8"/>
  <c r="I16" i="8"/>
  <c r="I22" i="8"/>
  <c r="I19" i="8"/>
  <c r="I21" i="8"/>
  <c r="I14" i="8"/>
  <c r="I20" i="8"/>
  <c r="I24" i="8"/>
  <c r="I13" i="8"/>
  <c r="I23" i="8"/>
  <c r="I17" i="8"/>
  <c r="I18" i="8"/>
  <c r="D30" i="8"/>
  <c r="F30" i="8" l="1"/>
  <c r="I30" i="8" l="1"/>
  <c r="G30" i="8" l="1"/>
</calcChain>
</file>

<file path=xl/sharedStrings.xml><?xml version="1.0" encoding="utf-8"?>
<sst xmlns="http://schemas.openxmlformats.org/spreadsheetml/2006/main" count="55" uniqueCount="39">
  <si>
    <t>Lp</t>
  </si>
  <si>
    <t>Nazwa artykułu</t>
  </si>
  <si>
    <t>Ilość</t>
  </si>
  <si>
    <t>Cena jednostkowa brutto</t>
  </si>
  <si>
    <t>Wartość brutto</t>
  </si>
  <si>
    <t>Cena jednostkowa netto</t>
  </si>
  <si>
    <t>Wartość netto</t>
  </si>
  <si>
    <t>Podatek " Vat "</t>
  </si>
  <si>
    <t>Pieczęć dostawcy</t>
  </si>
  <si>
    <t>SZKOŁA  PODSTAWOWA  Nr. 32   ul. SZYMAŁY 124    41-933  BYTOM</t>
  </si>
  <si>
    <t>kg.</t>
  </si>
  <si>
    <t>SUMA  WARTOŚCI</t>
  </si>
  <si>
    <t>Pieczatka i podpis osoby upoważnionej.</t>
  </si>
  <si>
    <t>……………………………………………………………………………….</t>
  </si>
  <si>
    <t>Data   ……………………………………………..</t>
  </si>
  <si>
    <t>BRUTTO</t>
  </si>
  <si>
    <t>NETTO</t>
  </si>
  <si>
    <t>Jedn. miary</t>
  </si>
  <si>
    <t>CZĘŚĆ II</t>
  </si>
  <si>
    <t>DOSTAWA MIĘSA I WYROBÓW WĘDLINIARSKICH.</t>
  </si>
  <si>
    <t>Boczek wędzony</t>
  </si>
  <si>
    <t>Filet z indyka</t>
  </si>
  <si>
    <t>Filet z kurczaka</t>
  </si>
  <si>
    <t>Mięso wieprzowe z szynki</t>
  </si>
  <si>
    <t>Kurczaki</t>
  </si>
  <si>
    <t>Kiełbasa frankfuterki</t>
  </si>
  <si>
    <t>Pałki z kurczaka</t>
  </si>
  <si>
    <t>Schab bez kości</t>
  </si>
  <si>
    <t>Rolada wieprzowa</t>
  </si>
  <si>
    <t>Kiełbasa podwawelska</t>
  </si>
  <si>
    <t>Karczek bez kości</t>
  </si>
  <si>
    <t>Kaszanka</t>
  </si>
  <si>
    <t>Parówki cielęce</t>
  </si>
  <si>
    <t>Kiełbasa surowa wędzona</t>
  </si>
  <si>
    <t>Mielone wieprzowo - wołowe ( łopatka wieprzowa + gulaszowe wołowe )</t>
  </si>
  <si>
    <t>Mięso rosołowe żebra</t>
  </si>
  <si>
    <t>Polędwica wieprzowa świeża</t>
  </si>
  <si>
    <t>" Vat "</t>
  </si>
  <si>
    <t>FORMULARZ CENOWY NALEŻY PODPISAĆ ELEKTRONICZNIE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</si>
</sst>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zł&quot;_-;\-* #,##0.00\ &quot;zł&quot;_-;_-* &quot;-&quot;??\ &quot;zł&quot;_-;_-@_-"/>
    <numFmt numFmtId="164" formatCode="_-* #,##0.00\ _z_ł_-;\-* #,##0.00\ _z_ł_-;_-* &quot;-&quot;??\ _z_ł_-;_-@_-"/>
    <numFmt numFmtId="165" formatCode="0.00&quot; zł.&quot;"/>
    <numFmt numFmtId="166" formatCode="#,##0.00\ &quot;zł&quot;"/>
    <numFmt numFmtId="167" formatCode="0.0000"/>
  </numFmts>
  <fonts count="15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Arial Black"/>
      <family val="2"/>
      <charset val="238"/>
    </font>
    <font>
      <b/>
      <u/>
      <sz val="11"/>
      <color theme="1"/>
      <name val="Calibri"/>
      <family val="2"/>
      <charset val="238"/>
      <scheme val="minor"/>
    </font>
    <font>
      <b/>
      <sz val="12"/>
      <color theme="1"/>
      <name val="Arial Black"/>
      <family val="2"/>
      <charset val="238"/>
    </font>
    <font>
      <b/>
      <sz val="14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b/>
      <sz val="8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7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1" fillId="0" borderId="0"/>
  </cellStyleXfs>
  <cellXfs count="67">
    <xf numFmtId="0" fontId="0" fillId="0" borderId="0" xfId="0"/>
    <xf numFmtId="0" fontId="5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0" borderId="0" xfId="0" applyFont="1" applyAlignment="1">
      <alignment horizontal="center" vertical="top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2" fillId="0" borderId="0" xfId="0" applyFont="1"/>
    <xf numFmtId="0" fontId="0" fillId="0" borderId="0" xfId="0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164" fontId="1" fillId="0" borderId="7" xfId="0" applyNumberFormat="1" applyFont="1" applyBorder="1" applyAlignment="1">
      <alignment horizontal="center" vertical="center"/>
    </xf>
    <xf numFmtId="164" fontId="1" fillId="0" borderId="8" xfId="0" applyNumberFormat="1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165" fontId="5" fillId="0" borderId="1" xfId="0" applyNumberFormat="1" applyFont="1" applyBorder="1" applyAlignment="1">
      <alignment horizontal="center" vertical="center"/>
    </xf>
    <xf numFmtId="165" fontId="5" fillId="0" borderId="10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5" fillId="0" borderId="1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9" fontId="1" fillId="2" borderId="7" xfId="0" applyNumberFormat="1" applyFont="1" applyFill="1" applyBorder="1" applyAlignment="1">
      <alignment horizontal="center" vertical="center"/>
    </xf>
    <xf numFmtId="9" fontId="5" fillId="2" borderId="1" xfId="0" applyNumberFormat="1" applyFont="1" applyFill="1" applyBorder="1" applyAlignment="1">
      <alignment horizontal="center" vertical="center"/>
    </xf>
    <xf numFmtId="0" fontId="1" fillId="0" borderId="18" xfId="0" applyFont="1" applyBorder="1" applyAlignment="1">
      <alignment horizontal="left" vertical="center"/>
    </xf>
    <xf numFmtId="0" fontId="1" fillId="0" borderId="19" xfId="0" applyFont="1" applyBorder="1" applyAlignment="1">
      <alignment horizontal="left" vertical="center"/>
    </xf>
    <xf numFmtId="0" fontId="1" fillId="0" borderId="19" xfId="0" applyFont="1" applyBorder="1" applyAlignment="1">
      <alignment horizontal="left" vertical="center" wrapText="1"/>
    </xf>
    <xf numFmtId="165" fontId="10" fillId="0" borderId="10" xfId="0" applyNumberFormat="1" applyFont="1" applyBorder="1" applyAlignment="1">
      <alignment horizontal="center" vertical="center"/>
    </xf>
    <xf numFmtId="166" fontId="1" fillId="0" borderId="0" xfId="0" applyNumberFormat="1" applyFont="1" applyAlignment="1">
      <alignment horizontal="center" vertical="center"/>
    </xf>
    <xf numFmtId="44" fontId="0" fillId="0" borderId="0" xfId="0" applyNumberFormat="1" applyAlignment="1">
      <alignment horizontal="center" vertical="center"/>
    </xf>
    <xf numFmtId="0" fontId="12" fillId="0" borderId="4" xfId="0" applyFont="1" applyBorder="1" applyAlignment="1">
      <alignment horizontal="center" vertical="center" wrapText="1"/>
    </xf>
    <xf numFmtId="2" fontId="2" fillId="0" borderId="0" xfId="0" applyNumberFormat="1" applyFont="1"/>
    <xf numFmtId="1" fontId="0" fillId="0" borderId="0" xfId="0" applyNumberFormat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/>
    </xf>
    <xf numFmtId="2" fontId="13" fillId="0" borderId="0" xfId="0" applyNumberFormat="1" applyFont="1"/>
    <xf numFmtId="0" fontId="0" fillId="0" borderId="22" xfId="0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167" fontId="13" fillId="0" borderId="0" xfId="0" applyNumberFormat="1" applyFont="1" applyAlignment="1">
      <alignment horizontal="center" vertical="center"/>
    </xf>
    <xf numFmtId="165" fontId="10" fillId="0" borderId="5" xfId="0" applyNumberFormat="1" applyFont="1" applyBorder="1" applyAlignment="1">
      <alignment horizontal="center" vertical="center"/>
    </xf>
    <xf numFmtId="165" fontId="10" fillId="0" borderId="14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1" fontId="1" fillId="0" borderId="18" xfId="0" applyNumberFormat="1" applyFont="1" applyBorder="1" applyAlignment="1">
      <alignment horizontal="center" vertical="center"/>
    </xf>
    <xf numFmtId="1" fontId="1" fillId="0" borderId="20" xfId="0" applyNumberFormat="1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165" fontId="10" fillId="0" borderId="4" xfId="0" applyNumberFormat="1" applyFont="1" applyBorder="1" applyAlignment="1">
      <alignment horizontal="center" vertical="center"/>
    </xf>
    <xf numFmtId="165" fontId="10" fillId="0" borderId="13" xfId="0" applyNumberFormat="1" applyFont="1" applyBorder="1" applyAlignment="1">
      <alignment horizontal="center" vertical="center"/>
    </xf>
    <xf numFmtId="165" fontId="14" fillId="0" borderId="4" xfId="0" applyNumberFormat="1" applyFont="1" applyBorder="1" applyAlignment="1">
      <alignment horizontal="center" vertical="center"/>
    </xf>
    <xf numFmtId="165" fontId="14" fillId="0" borderId="13" xfId="0" applyNumberFormat="1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</cellXfs>
  <cellStyles count="2">
    <cellStyle name="Normalny" xfId="0" builtinId="0"/>
    <cellStyle name="Normalny 2" xfId="1" xr:uid="{00000000-0005-0000-0000-000001000000}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/>
  </sheetPr>
  <dimension ref="A1:M40"/>
  <sheetViews>
    <sheetView tabSelected="1" showWhiteSpace="0" view="pageLayout" topLeftCell="A14" zoomScaleNormal="100" workbookViewId="0">
      <selection activeCell="L19" sqref="L19"/>
    </sheetView>
  </sheetViews>
  <sheetFormatPr defaultRowHeight="18.75" customHeight="1"/>
  <cols>
    <col min="1" max="1" width="4.42578125" style="9" customWidth="1"/>
    <col min="2" max="2" width="33.85546875" style="9" customWidth="1"/>
    <col min="3" max="3" width="6.140625" style="9" customWidth="1"/>
    <col min="4" max="4" width="9.28515625" style="9" bestFit="1" customWidth="1"/>
    <col min="5" max="5" width="9.7109375" style="9" bestFit="1" customWidth="1"/>
    <col min="6" max="6" width="10" style="9" bestFit="1" customWidth="1"/>
    <col min="7" max="7" width="7.28515625" style="9" customWidth="1"/>
    <col min="8" max="8" width="9.42578125" style="9" bestFit="1" customWidth="1"/>
    <col min="9" max="9" width="10.42578125" style="9" bestFit="1" customWidth="1"/>
    <col min="10" max="10" width="9.5703125" bestFit="1" customWidth="1"/>
    <col min="11" max="11" width="12.28515625" bestFit="1" customWidth="1"/>
    <col min="12" max="12" width="11" bestFit="1" customWidth="1"/>
    <col min="13" max="13" width="12.28515625" bestFit="1" customWidth="1"/>
  </cols>
  <sheetData>
    <row r="1" spans="1:11" ht="18.75" customHeight="1">
      <c r="I1" s="35"/>
    </row>
    <row r="2" spans="1:11" ht="18.75" customHeight="1">
      <c r="A2" s="45" t="s">
        <v>9</v>
      </c>
      <c r="B2" s="45"/>
      <c r="C2" s="45"/>
      <c r="D2" s="45"/>
      <c r="E2" s="45"/>
      <c r="F2" s="45"/>
      <c r="G2" s="45"/>
      <c r="H2" s="45"/>
      <c r="I2" s="45"/>
    </row>
    <row r="5" spans="1:11" ht="18.75" customHeight="1">
      <c r="B5" s="2"/>
      <c r="D5" s="46"/>
      <c r="E5" s="46"/>
      <c r="F5" s="46"/>
      <c r="G5" s="46"/>
      <c r="H5" s="46"/>
      <c r="I5" s="46"/>
    </row>
    <row r="6" spans="1:11" ht="18.75" customHeight="1">
      <c r="B6" s="3" t="s">
        <v>8</v>
      </c>
    </row>
    <row r="8" spans="1:11" ht="18.75" customHeight="1">
      <c r="B8" s="17" t="s">
        <v>18</v>
      </c>
      <c r="C8" s="47" t="s">
        <v>19</v>
      </c>
      <c r="D8" s="47"/>
      <c r="E8" s="47"/>
      <c r="F8" s="47"/>
      <c r="G8" s="47"/>
      <c r="H8" s="47"/>
      <c r="I8" s="47"/>
    </row>
    <row r="9" spans="1:11" ht="18.75" customHeight="1" thickBot="1"/>
    <row r="10" spans="1:11" s="1" customFormat="1" ht="42" customHeight="1" thickBot="1">
      <c r="A10" s="4" t="s">
        <v>0</v>
      </c>
      <c r="B10" s="24" t="s">
        <v>1</v>
      </c>
      <c r="C10" s="6" t="s">
        <v>17</v>
      </c>
      <c r="D10" s="5" t="s">
        <v>2</v>
      </c>
      <c r="E10" s="33" t="s">
        <v>3</v>
      </c>
      <c r="F10" s="6" t="s">
        <v>4</v>
      </c>
      <c r="G10" s="6" t="s">
        <v>7</v>
      </c>
      <c r="H10" s="33" t="s">
        <v>5</v>
      </c>
      <c r="I10" s="7" t="s">
        <v>6</v>
      </c>
    </row>
    <row r="11" spans="1:11" ht="18.75" customHeight="1">
      <c r="A11" s="10"/>
      <c r="B11" s="27"/>
      <c r="C11" s="21"/>
      <c r="D11" s="62"/>
      <c r="E11" s="63"/>
      <c r="F11" s="11"/>
      <c r="G11" s="25"/>
      <c r="H11" s="12"/>
      <c r="I11" s="13"/>
    </row>
    <row r="12" spans="1:11" ht="18.75" customHeight="1">
      <c r="A12" s="14">
        <f>SUBTOTAL(3,$B$12:B12)</f>
        <v>1</v>
      </c>
      <c r="B12" s="28" t="s">
        <v>20</v>
      </c>
      <c r="C12" s="20" t="s">
        <v>10</v>
      </c>
      <c r="D12" s="36">
        <v>166.22348112607665</v>
      </c>
      <c r="E12" s="15"/>
      <c r="F12" s="15">
        <f>D12*E12</f>
        <v>0</v>
      </c>
      <c r="G12" s="26">
        <v>0.05</v>
      </c>
      <c r="H12" s="15">
        <f t="shared" ref="H12:H28" si="0">E12/(1+G12)</f>
        <v>0</v>
      </c>
      <c r="I12" s="16">
        <f t="shared" ref="I12:I28" si="1">H12*D12</f>
        <v>0</v>
      </c>
      <c r="J12" s="23"/>
      <c r="K12" s="34"/>
    </row>
    <row r="13" spans="1:11" ht="18.75" customHeight="1">
      <c r="A13" s="14">
        <f>SUBTOTAL(3,$B$12:B13)</f>
        <v>2</v>
      </c>
      <c r="B13" s="28" t="s">
        <v>21</v>
      </c>
      <c r="C13" s="20" t="s">
        <v>10</v>
      </c>
      <c r="D13" s="36">
        <v>96.963697323544721</v>
      </c>
      <c r="E13" s="15"/>
      <c r="F13" s="15">
        <f t="shared" ref="F13:F28" si="2">D13*E13</f>
        <v>0</v>
      </c>
      <c r="G13" s="26">
        <v>0.05</v>
      </c>
      <c r="H13" s="15">
        <f t="shared" si="0"/>
        <v>0</v>
      </c>
      <c r="I13" s="16">
        <f t="shared" si="1"/>
        <v>0</v>
      </c>
      <c r="J13" s="23"/>
      <c r="K13" s="34"/>
    </row>
    <row r="14" spans="1:11" ht="18.75" customHeight="1">
      <c r="A14" s="14">
        <f>SUBTOTAL(3,$B$12:B14)</f>
        <v>3</v>
      </c>
      <c r="B14" s="28" t="s">
        <v>22</v>
      </c>
      <c r="C14" s="20" t="s">
        <v>10</v>
      </c>
      <c r="D14" s="36">
        <v>286.27377305046531</v>
      </c>
      <c r="E14" s="15"/>
      <c r="F14" s="15">
        <f t="shared" si="2"/>
        <v>0</v>
      </c>
      <c r="G14" s="26">
        <v>0.05</v>
      </c>
      <c r="H14" s="15">
        <f t="shared" si="0"/>
        <v>0</v>
      </c>
      <c r="I14" s="16">
        <f t="shared" si="1"/>
        <v>0</v>
      </c>
      <c r="J14" s="23"/>
      <c r="K14" s="34"/>
    </row>
    <row r="15" spans="1:11" ht="18.75" customHeight="1">
      <c r="A15" s="14">
        <f>SUBTOTAL(3,$B$12:B15)</f>
        <v>4</v>
      </c>
      <c r="B15" s="29" t="s">
        <v>30</v>
      </c>
      <c r="C15" s="20" t="s">
        <v>10</v>
      </c>
      <c r="D15" s="36">
        <v>83.111740563038325</v>
      </c>
      <c r="E15" s="15"/>
      <c r="F15" s="15">
        <f t="shared" si="2"/>
        <v>0</v>
      </c>
      <c r="G15" s="26">
        <v>0.05</v>
      </c>
      <c r="H15" s="15">
        <f t="shared" si="0"/>
        <v>0</v>
      </c>
      <c r="I15" s="16">
        <f t="shared" si="1"/>
        <v>0</v>
      </c>
      <c r="J15" s="23"/>
      <c r="K15" s="34"/>
    </row>
    <row r="16" spans="1:11" ht="18.75" customHeight="1">
      <c r="A16" s="14">
        <f>SUBTOTAL(3,$B$12:B16)</f>
        <v>5</v>
      </c>
      <c r="B16" s="28" t="s">
        <v>25</v>
      </c>
      <c r="C16" s="20" t="s">
        <v>10</v>
      </c>
      <c r="D16" s="36">
        <v>138.51956760506388</v>
      </c>
      <c r="E16" s="15"/>
      <c r="F16" s="15">
        <f t="shared" si="2"/>
        <v>0</v>
      </c>
      <c r="G16" s="26">
        <v>0.05</v>
      </c>
      <c r="H16" s="15">
        <f t="shared" si="0"/>
        <v>0</v>
      </c>
      <c r="I16" s="16">
        <f t="shared" si="1"/>
        <v>0</v>
      </c>
      <c r="J16" s="23"/>
      <c r="K16" s="34"/>
    </row>
    <row r="17" spans="1:13" ht="21" customHeight="1">
      <c r="A17" s="14">
        <f>SUBTOTAL(3,$B$12:B17)</f>
        <v>6</v>
      </c>
      <c r="B17" s="28" t="s">
        <v>29</v>
      </c>
      <c r="C17" s="20" t="s">
        <v>10</v>
      </c>
      <c r="D17" s="36">
        <v>138.51956760506388</v>
      </c>
      <c r="E17" s="15"/>
      <c r="F17" s="15">
        <f t="shared" si="2"/>
        <v>0</v>
      </c>
      <c r="G17" s="26">
        <v>0.05</v>
      </c>
      <c r="H17" s="15">
        <f t="shared" si="0"/>
        <v>0</v>
      </c>
      <c r="I17" s="16">
        <f t="shared" si="1"/>
        <v>0</v>
      </c>
      <c r="J17" s="23"/>
      <c r="K17" s="34"/>
    </row>
    <row r="18" spans="1:13" ht="21" customHeight="1">
      <c r="A18" s="14">
        <f>SUBTOTAL(3,$B$12:B18)</f>
        <v>7</v>
      </c>
      <c r="B18" s="28" t="s">
        <v>33</v>
      </c>
      <c r="C18" s="20" t="s">
        <v>10</v>
      </c>
      <c r="D18" s="36">
        <v>73.877102722700727</v>
      </c>
      <c r="E18" s="15"/>
      <c r="F18" s="15">
        <f t="shared" si="2"/>
        <v>0</v>
      </c>
      <c r="G18" s="26">
        <v>0.05</v>
      </c>
      <c r="H18" s="15">
        <f t="shared" si="0"/>
        <v>0</v>
      </c>
      <c r="I18" s="16">
        <f t="shared" si="1"/>
        <v>0</v>
      </c>
      <c r="J18" s="23"/>
      <c r="K18" s="34"/>
    </row>
    <row r="19" spans="1:13" ht="21" customHeight="1">
      <c r="A19" s="14">
        <f>SUBTOTAL(3,$B$12:B19)</f>
        <v>8</v>
      </c>
      <c r="B19" s="28" t="s">
        <v>24</v>
      </c>
      <c r="C19" s="20" t="s">
        <v>10</v>
      </c>
      <c r="D19" s="36">
        <v>640.61714285714288</v>
      </c>
      <c r="E19" s="15"/>
      <c r="F19" s="15">
        <f t="shared" si="2"/>
        <v>0</v>
      </c>
      <c r="G19" s="26">
        <v>0.05</v>
      </c>
      <c r="H19" s="15">
        <f t="shared" si="0"/>
        <v>0</v>
      </c>
      <c r="I19" s="16">
        <f t="shared" si="1"/>
        <v>0</v>
      </c>
      <c r="J19" s="40"/>
      <c r="K19" s="37"/>
    </row>
    <row r="20" spans="1:13" ht="43.5" customHeight="1">
      <c r="A20" s="14">
        <f>SUBTOTAL(3,$B$12:B20)</f>
        <v>9</v>
      </c>
      <c r="B20" s="29" t="s">
        <v>34</v>
      </c>
      <c r="C20" s="20" t="s">
        <v>10</v>
      </c>
      <c r="D20" s="36">
        <v>406.32406497485402</v>
      </c>
      <c r="E20" s="15"/>
      <c r="F20" s="15">
        <f t="shared" si="2"/>
        <v>0</v>
      </c>
      <c r="G20" s="26">
        <v>0.05</v>
      </c>
      <c r="H20" s="15">
        <f t="shared" si="0"/>
        <v>0</v>
      </c>
      <c r="I20" s="16">
        <f t="shared" si="1"/>
        <v>0</v>
      </c>
      <c r="J20" s="23"/>
      <c r="K20" s="34"/>
    </row>
    <row r="21" spans="1:13" ht="18.75" customHeight="1">
      <c r="A21" s="14">
        <f>SUBTOTAL(3,$B$12:B21)</f>
        <v>10</v>
      </c>
      <c r="B21" s="28" t="s">
        <v>35</v>
      </c>
      <c r="C21" s="20" t="s">
        <v>10</v>
      </c>
      <c r="D21" s="36">
        <v>461.73189201687956</v>
      </c>
      <c r="E21" s="15"/>
      <c r="F21" s="15">
        <f t="shared" si="2"/>
        <v>0</v>
      </c>
      <c r="G21" s="26">
        <v>0.05</v>
      </c>
      <c r="H21" s="15">
        <f t="shared" si="0"/>
        <v>0</v>
      </c>
      <c r="I21" s="30">
        <f t="shared" si="1"/>
        <v>0</v>
      </c>
      <c r="J21" s="23"/>
      <c r="K21" s="34"/>
    </row>
    <row r="22" spans="1:13" ht="19.5" customHeight="1">
      <c r="A22" s="14">
        <f>SUBTOTAL(3,$B$12:B22)</f>
        <v>11</v>
      </c>
      <c r="B22" s="28" t="s">
        <v>23</v>
      </c>
      <c r="C22" s="20" t="s">
        <v>10</v>
      </c>
      <c r="D22" s="36">
        <v>221.63130816810221</v>
      </c>
      <c r="E22" s="15"/>
      <c r="F22" s="15">
        <f t="shared" si="2"/>
        <v>0</v>
      </c>
      <c r="G22" s="26">
        <v>0.05</v>
      </c>
      <c r="H22" s="15">
        <f t="shared" si="0"/>
        <v>0</v>
      </c>
      <c r="I22" s="16">
        <f t="shared" si="1"/>
        <v>0</v>
      </c>
      <c r="J22" s="23"/>
      <c r="K22" s="34"/>
    </row>
    <row r="23" spans="1:13" ht="19.5" customHeight="1">
      <c r="A23" s="14">
        <f>SUBTOTAL(3,$B$12:B23)</f>
        <v>12</v>
      </c>
      <c r="B23" s="28" t="s">
        <v>26</v>
      </c>
      <c r="C23" s="20" t="s">
        <v>10</v>
      </c>
      <c r="D23" s="36">
        <v>332.4469622521533</v>
      </c>
      <c r="E23" s="15"/>
      <c r="F23" s="15">
        <f t="shared" si="2"/>
        <v>0</v>
      </c>
      <c r="G23" s="26">
        <v>0.05</v>
      </c>
      <c r="H23" s="15">
        <f t="shared" si="0"/>
        <v>0</v>
      </c>
      <c r="I23" s="16">
        <f t="shared" si="1"/>
        <v>0</v>
      </c>
      <c r="J23" s="23"/>
      <c r="K23" s="37"/>
    </row>
    <row r="24" spans="1:13" ht="19.5" customHeight="1">
      <c r="A24" s="14">
        <f>SUBTOTAL(3,$B$12:B24)</f>
        <v>13</v>
      </c>
      <c r="B24" s="29" t="s">
        <v>28</v>
      </c>
      <c r="C24" s="20" t="s">
        <v>10</v>
      </c>
      <c r="D24" s="36">
        <v>203.16203248742701</v>
      </c>
      <c r="E24" s="15"/>
      <c r="F24" s="15">
        <f t="shared" si="2"/>
        <v>0</v>
      </c>
      <c r="G24" s="26">
        <v>0.05</v>
      </c>
      <c r="H24" s="15">
        <f t="shared" si="0"/>
        <v>0</v>
      </c>
      <c r="I24" s="16">
        <f t="shared" si="1"/>
        <v>0</v>
      </c>
      <c r="J24" s="23"/>
      <c r="K24" s="34"/>
    </row>
    <row r="25" spans="1:13" ht="19.5" customHeight="1">
      <c r="A25" s="14">
        <f>SUBTOTAL(3,$B$12:B25)</f>
        <v>14</v>
      </c>
      <c r="B25" s="29" t="s">
        <v>27</v>
      </c>
      <c r="C25" s="20" t="s">
        <v>10</v>
      </c>
      <c r="D25" s="36">
        <v>415.55870281519162</v>
      </c>
      <c r="E25" s="15"/>
      <c r="F25" s="15">
        <f t="shared" si="2"/>
        <v>0</v>
      </c>
      <c r="G25" s="26">
        <v>0.05</v>
      </c>
      <c r="H25" s="15">
        <f t="shared" si="0"/>
        <v>0</v>
      </c>
      <c r="I25" s="16">
        <f t="shared" si="1"/>
        <v>0</v>
      </c>
      <c r="J25" s="23"/>
      <c r="K25" s="34"/>
    </row>
    <row r="26" spans="1:13" ht="19.5" customHeight="1">
      <c r="A26" s="14">
        <f>SUBTOTAL(3,$B$12:B26)</f>
        <v>15</v>
      </c>
      <c r="B26" s="18" t="s">
        <v>31</v>
      </c>
      <c r="C26" s="20" t="s">
        <v>10</v>
      </c>
      <c r="D26" s="36">
        <v>83.111740563038325</v>
      </c>
      <c r="E26" s="15"/>
      <c r="F26" s="15">
        <f t="shared" si="2"/>
        <v>0</v>
      </c>
      <c r="G26" s="26">
        <v>0.05</v>
      </c>
      <c r="H26" s="15">
        <f t="shared" si="0"/>
        <v>0</v>
      </c>
      <c r="I26" s="16">
        <f t="shared" si="1"/>
        <v>0</v>
      </c>
      <c r="J26" s="23"/>
      <c r="K26" s="34"/>
    </row>
    <row r="27" spans="1:13" ht="19.5" customHeight="1">
      <c r="A27" s="14">
        <f>SUBTOTAL(3,$B$12:B27)</f>
        <v>16</v>
      </c>
      <c r="B27" s="18" t="s">
        <v>36</v>
      </c>
      <c r="C27" s="20" t="s">
        <v>10</v>
      </c>
      <c r="D27" s="36">
        <v>73.877102722700727</v>
      </c>
      <c r="E27" s="15"/>
      <c r="F27" s="15">
        <f t="shared" si="2"/>
        <v>0</v>
      </c>
      <c r="G27" s="26">
        <v>0.05</v>
      </c>
      <c r="H27" s="15">
        <f t="shared" si="0"/>
        <v>0</v>
      </c>
      <c r="I27" s="16">
        <f t="shared" si="1"/>
        <v>0</v>
      </c>
      <c r="J27" s="23"/>
      <c r="K27" s="34"/>
    </row>
    <row r="28" spans="1:13" ht="19.5" customHeight="1">
      <c r="A28" s="14">
        <f>SUBTOTAL(3,$B$12:B28)</f>
        <v>17</v>
      </c>
      <c r="B28" s="18" t="s">
        <v>32</v>
      </c>
      <c r="C28" s="20" t="s">
        <v>10</v>
      </c>
      <c r="D28" s="36">
        <v>36.938551361350363</v>
      </c>
      <c r="E28" s="15"/>
      <c r="F28" s="15">
        <f t="shared" si="2"/>
        <v>0</v>
      </c>
      <c r="G28" s="26">
        <v>0.05</v>
      </c>
      <c r="H28" s="15">
        <f t="shared" si="0"/>
        <v>0</v>
      </c>
      <c r="I28" s="16">
        <f t="shared" si="1"/>
        <v>0</v>
      </c>
      <c r="J28" s="23"/>
      <c r="K28" s="34"/>
    </row>
    <row r="29" spans="1:13" ht="18.75" customHeight="1" thickBot="1">
      <c r="A29" s="38"/>
      <c r="B29" s="38"/>
      <c r="C29" s="38"/>
      <c r="D29" s="38"/>
      <c r="E29" s="38"/>
      <c r="F29" s="39" t="s">
        <v>15</v>
      </c>
      <c r="G29" s="39" t="s">
        <v>37</v>
      </c>
      <c r="H29" s="38"/>
      <c r="I29" s="39" t="s">
        <v>16</v>
      </c>
      <c r="J29" s="8"/>
      <c r="K29" s="8"/>
    </row>
    <row r="30" spans="1:13" ht="18.75" customHeight="1">
      <c r="A30" s="48"/>
      <c r="B30" s="50" t="s">
        <v>11</v>
      </c>
      <c r="C30" s="52"/>
      <c r="D30" s="54">
        <f>SUM(D12:D28)</f>
        <v>3858.8884302147935</v>
      </c>
      <c r="E30" s="56"/>
      <c r="F30" s="58">
        <f>SUM(F11:F28)</f>
        <v>0</v>
      </c>
      <c r="G30" s="60">
        <f>F30-I30</f>
        <v>0</v>
      </c>
      <c r="H30" s="58"/>
      <c r="I30" s="41">
        <f>SUM(I11:I28)</f>
        <v>0</v>
      </c>
      <c r="K30" s="32"/>
      <c r="L30" s="22"/>
      <c r="M30" s="31"/>
    </row>
    <row r="31" spans="1:13" ht="18.75" customHeight="1" thickBot="1">
      <c r="A31" s="49"/>
      <c r="B31" s="51"/>
      <c r="C31" s="53"/>
      <c r="D31" s="55"/>
      <c r="E31" s="57"/>
      <c r="F31" s="59"/>
      <c r="G31" s="61"/>
      <c r="H31" s="59"/>
      <c r="I31" s="42"/>
    </row>
    <row r="32" spans="1:13" ht="18.75" customHeight="1" thickBot="1"/>
    <row r="33" spans="2:8" ht="18.75" customHeight="1" thickBot="1">
      <c r="B33" s="64" t="s">
        <v>38</v>
      </c>
      <c r="C33" s="65"/>
      <c r="D33" s="65"/>
      <c r="E33" s="65"/>
      <c r="F33" s="65"/>
      <c r="G33" s="65"/>
      <c r="H33" s="66"/>
    </row>
    <row r="37" spans="2:8" s="9" customFormat="1" ht="18.75" customHeight="1"/>
    <row r="38" spans="2:8" s="9" customFormat="1" ht="18.75" customHeight="1">
      <c r="B38" s="19" t="s">
        <v>14</v>
      </c>
    </row>
    <row r="39" spans="2:8" s="9" customFormat="1" ht="18.75" customHeight="1">
      <c r="D39" s="43" t="s">
        <v>13</v>
      </c>
      <c r="E39" s="43"/>
      <c r="F39" s="43"/>
      <c r="G39" s="43"/>
      <c r="H39" s="43"/>
    </row>
    <row r="40" spans="2:8" s="9" customFormat="1" ht="18.75" customHeight="1">
      <c r="D40" s="44" t="s">
        <v>12</v>
      </c>
      <c r="E40" s="44"/>
      <c r="F40" s="44"/>
      <c r="G40" s="44"/>
      <c r="H40" s="44"/>
    </row>
  </sheetData>
  <sortState xmlns:xlrd2="http://schemas.microsoft.com/office/spreadsheetml/2017/richdata2" ref="O11:O18">
    <sortCondition ref="O11:O18"/>
  </sortState>
  <mergeCells count="16">
    <mergeCell ref="I30:I31"/>
    <mergeCell ref="D39:H39"/>
    <mergeCell ref="D40:H40"/>
    <mergeCell ref="A2:I2"/>
    <mergeCell ref="D5:I5"/>
    <mergeCell ref="C8:I8"/>
    <mergeCell ref="A30:A31"/>
    <mergeCell ref="B30:B31"/>
    <mergeCell ref="C30:C31"/>
    <mergeCell ref="D30:D31"/>
    <mergeCell ref="E30:E31"/>
    <mergeCell ref="F30:F31"/>
    <mergeCell ref="G30:G31"/>
    <mergeCell ref="D11:E11"/>
    <mergeCell ref="H30:H31"/>
    <mergeCell ref="B33:H33"/>
  </mergeCells>
  <conditionalFormatting sqref="D11 F11:I11 D12:F28 H12:I28">
    <cfRule type="cellIs" dxfId="0" priority="17" operator="equal">
      <formula>0</formula>
    </cfRule>
  </conditionalFormatting>
  <dataValidations count="1">
    <dataValidation type="list" allowBlank="1" showInputMessage="1" showErrorMessage="1" sqref="C11:C28 C30" xr:uid="{00000000-0002-0000-0100-000000000000}">
      <formula1>#REF!</formula1>
    </dataValidation>
  </dataValidations>
  <printOptions horizontalCentered="1"/>
  <pageMargins left="0" right="0" top="0" bottom="0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Mięso II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</dc:creator>
  <cp:lastModifiedBy>Office</cp:lastModifiedBy>
  <cp:lastPrinted>2024-12-01T19:44:31Z</cp:lastPrinted>
  <dcterms:created xsi:type="dcterms:W3CDTF">2017-11-16T18:17:09Z</dcterms:created>
  <dcterms:modified xsi:type="dcterms:W3CDTF">2024-12-02T18:36:29Z</dcterms:modified>
</cp:coreProperties>
</file>